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able1" sheetId="1" r:id="rId1"/>
  </sheets>
  <calcPr calcId="124519"/>
</workbook>
</file>

<file path=xl/calcChain.xml><?xml version="1.0" encoding="utf-8"?>
<calcChain xmlns="http://schemas.openxmlformats.org/spreadsheetml/2006/main">
  <c r="BS55" i="1"/>
  <c r="BX55" s="1"/>
  <c r="BR55"/>
  <c r="BW55" s="1"/>
  <c r="BQ55"/>
  <c r="BV55" s="1"/>
  <c r="BP55"/>
  <c r="BU55" s="1"/>
  <c r="BO55"/>
  <c r="BT55" s="1"/>
  <c r="BN55"/>
  <c r="BM55"/>
  <c r="BL55"/>
  <c r="BK55"/>
  <c r="BJ55"/>
  <c r="BS54"/>
  <c r="BX54" s="1"/>
  <c r="BX53" s="1"/>
  <c r="BR54"/>
  <c r="BW54" s="1"/>
  <c r="BW53" s="1"/>
  <c r="BQ54"/>
  <c r="BV54" s="1"/>
  <c r="BV53" s="1"/>
  <c r="BP54"/>
  <c r="BU54" s="1"/>
  <c r="BU53" s="1"/>
  <c r="BO54"/>
  <c r="BT54" s="1"/>
  <c r="BT53" s="1"/>
  <c r="BN54"/>
  <c r="BM54"/>
  <c r="BL54"/>
  <c r="BK54"/>
  <c r="BJ54"/>
  <c r="BS53"/>
  <c r="BR53"/>
  <c r="BQ53"/>
  <c r="BP53"/>
  <c r="BO53"/>
  <c r="BN53"/>
  <c r="BM53"/>
  <c r="BL53"/>
  <c r="BK53"/>
  <c r="BJ53"/>
  <c r="BS50"/>
  <c r="BX50" s="1"/>
  <c r="BX49" s="1"/>
  <c r="BR50"/>
  <c r="BW50" s="1"/>
  <c r="BW49" s="1"/>
  <c r="BQ50"/>
  <c r="BV50" s="1"/>
  <c r="BV49" s="1"/>
  <c r="BP50"/>
  <c r="BU50" s="1"/>
  <c r="BU49" s="1"/>
  <c r="BO50"/>
  <c r="BT50" s="1"/>
  <c r="BT49" s="1"/>
  <c r="BN50"/>
  <c r="BM50"/>
  <c r="BL50"/>
  <c r="BK50"/>
  <c r="BJ50"/>
  <c r="BS49"/>
  <c r="BR49"/>
  <c r="BQ49"/>
  <c r="BP49"/>
  <c r="BO49"/>
  <c r="BN49"/>
  <c r="BM49"/>
  <c r="BL49"/>
  <c r="BK49"/>
  <c r="BJ49"/>
  <c r="BS48"/>
  <c r="BX48" s="1"/>
  <c r="BX47" s="1"/>
  <c r="BX46" s="1"/>
  <c r="BR48"/>
  <c r="BW48" s="1"/>
  <c r="BW47" s="1"/>
  <c r="BW46" s="1"/>
  <c r="BQ48"/>
  <c r="BV48" s="1"/>
  <c r="BV47" s="1"/>
  <c r="BV46" s="1"/>
  <c r="BP48"/>
  <c r="BU48" s="1"/>
  <c r="BU47" s="1"/>
  <c r="BU46" s="1"/>
  <c r="BO48"/>
  <c r="BT48" s="1"/>
  <c r="BT47" s="1"/>
  <c r="BT46" s="1"/>
  <c r="BN48"/>
  <c r="BM48"/>
  <c r="BL48"/>
  <c r="BK48"/>
  <c r="BJ48"/>
  <c r="BS47"/>
  <c r="BR47"/>
  <c r="BQ47"/>
  <c r="BP47"/>
  <c r="BO47"/>
  <c r="BN47"/>
  <c r="BM47"/>
  <c r="BL47"/>
  <c r="BK47"/>
  <c r="BJ47"/>
  <c r="BS46"/>
  <c r="BR46"/>
  <c r="BQ46"/>
  <c r="BP46"/>
  <c r="BO46"/>
  <c r="BN46"/>
  <c r="BM46"/>
  <c r="BL46"/>
  <c r="BK46"/>
  <c r="BJ46"/>
  <c r="BS45"/>
  <c r="BX45" s="1"/>
  <c r="BX44" s="1"/>
  <c r="BR45"/>
  <c r="BW45" s="1"/>
  <c r="BW44" s="1"/>
  <c r="BQ45"/>
  <c r="BV45" s="1"/>
  <c r="BV44" s="1"/>
  <c r="BP45"/>
  <c r="BU45" s="1"/>
  <c r="BU44" s="1"/>
  <c r="BO45"/>
  <c r="BT45" s="1"/>
  <c r="BT44" s="1"/>
  <c r="BN45"/>
  <c r="BM45"/>
  <c r="BL45"/>
  <c r="BK45"/>
  <c r="BJ45"/>
  <c r="BS44"/>
  <c r="BR44"/>
  <c r="BQ44"/>
  <c r="BP44"/>
  <c r="BO44"/>
  <c r="BN44"/>
  <c r="BM44"/>
  <c r="BL44"/>
  <c r="BK44"/>
  <c r="BJ44"/>
  <c r="BS43"/>
  <c r="BX43" s="1"/>
  <c r="BX42" s="1"/>
  <c r="BX41" s="1"/>
  <c r="BR43"/>
  <c r="BW43" s="1"/>
  <c r="BW42" s="1"/>
  <c r="BW41" s="1"/>
  <c r="BQ43"/>
  <c r="BV43" s="1"/>
  <c r="BV42" s="1"/>
  <c r="BV41" s="1"/>
  <c r="BP43"/>
  <c r="BU43" s="1"/>
  <c r="BU42" s="1"/>
  <c r="BU41" s="1"/>
  <c r="BN43"/>
  <c r="BM43"/>
  <c r="BL43"/>
  <c r="BK43"/>
  <c r="BS42"/>
  <c r="BR42"/>
  <c r="BQ42"/>
  <c r="BP42"/>
  <c r="BN42"/>
  <c r="BM42"/>
  <c r="BL42"/>
  <c r="BK42"/>
  <c r="BS41"/>
  <c r="BR41"/>
  <c r="BQ41"/>
  <c r="BP41"/>
  <c r="BN41"/>
  <c r="BM41"/>
  <c r="BL41"/>
  <c r="BK41"/>
  <c r="BS40"/>
  <c r="BX40" s="1"/>
  <c r="BR40"/>
  <c r="BW40" s="1"/>
  <c r="BQ40"/>
  <c r="BV40" s="1"/>
  <c r="BP40"/>
  <c r="BU40" s="1"/>
  <c r="BO40"/>
  <c r="BT40" s="1"/>
  <c r="BN40"/>
  <c r="BM40"/>
  <c r="BL40"/>
  <c r="BK40"/>
  <c r="BJ40"/>
  <c r="BS39"/>
  <c r="BX39" s="1"/>
  <c r="BR39"/>
  <c r="BW39" s="1"/>
  <c r="BQ39"/>
  <c r="BV39" s="1"/>
  <c r="BP39"/>
  <c r="BU39" s="1"/>
  <c r="BO39"/>
  <c r="BT39" s="1"/>
  <c r="BN39"/>
  <c r="BM39"/>
  <c r="BL39"/>
  <c r="BK39"/>
  <c r="BJ39"/>
  <c r="BS38"/>
  <c r="BX38" s="1"/>
  <c r="BR38"/>
  <c r="BW38" s="1"/>
  <c r="BQ38"/>
  <c r="BV38" s="1"/>
  <c r="BP38"/>
  <c r="BU38" s="1"/>
  <c r="BO38"/>
  <c r="BT38" s="1"/>
  <c r="BN38"/>
  <c r="BM38"/>
  <c r="BL38"/>
  <c r="BK38"/>
  <c r="BJ38"/>
  <c r="BS37"/>
  <c r="BX37" s="1"/>
  <c r="BR37"/>
  <c r="BW37" s="1"/>
  <c r="BQ37"/>
  <c r="BV37" s="1"/>
  <c r="BP37"/>
  <c r="BU37" s="1"/>
  <c r="BO37"/>
  <c r="BT37" s="1"/>
  <c r="BN37"/>
  <c r="BM37"/>
  <c r="BL37"/>
  <c r="BK37"/>
  <c r="BJ37"/>
  <c r="BS36"/>
  <c r="BX36" s="1"/>
  <c r="BX35" s="1"/>
  <c r="BR36"/>
  <c r="BW36" s="1"/>
  <c r="BW35" s="1"/>
  <c r="BQ36"/>
  <c r="BV36" s="1"/>
  <c r="BV35" s="1"/>
  <c r="BP36"/>
  <c r="BU36" s="1"/>
  <c r="BU35" s="1"/>
  <c r="BO36"/>
  <c r="BT36" s="1"/>
  <c r="BT35" s="1"/>
  <c r="BN36"/>
  <c r="BM36"/>
  <c r="BL36"/>
  <c r="BK36"/>
  <c r="BJ36"/>
  <c r="BS35"/>
  <c r="BR35"/>
  <c r="BQ35"/>
  <c r="BP35"/>
  <c r="BO35"/>
  <c r="BN35"/>
  <c r="BM35"/>
  <c r="BL35"/>
  <c r="BK35"/>
  <c r="BJ35"/>
  <c r="BS34"/>
  <c r="BX34" s="1"/>
  <c r="BR34"/>
  <c r="BW34" s="1"/>
  <c r="BQ34"/>
  <c r="BV34" s="1"/>
  <c r="BP34"/>
  <c r="BU34" s="1"/>
  <c r="BO34"/>
  <c r="BT34" s="1"/>
  <c r="BN34"/>
  <c r="BM34"/>
  <c r="BL34"/>
  <c r="BK34"/>
  <c r="BJ34"/>
  <c r="BS33"/>
  <c r="BX33" s="1"/>
  <c r="BR33"/>
  <c r="BW33" s="1"/>
  <c r="BQ33"/>
  <c r="BV33" s="1"/>
  <c r="BP33"/>
  <c r="BU33" s="1"/>
  <c r="BO33"/>
  <c r="BT33" s="1"/>
  <c r="BN33"/>
  <c r="BM33"/>
  <c r="BL33"/>
  <c r="BK33"/>
  <c r="BJ33"/>
  <c r="BS31"/>
  <c r="BX31" s="1"/>
  <c r="BR31"/>
  <c r="BW31" s="1"/>
  <c r="BQ31"/>
  <c r="BV31" s="1"/>
  <c r="BP31"/>
  <c r="BU31" s="1"/>
  <c r="BO31"/>
  <c r="BT31" s="1"/>
  <c r="BN31"/>
  <c r="BM31"/>
  <c r="BL31"/>
  <c r="BK31"/>
  <c r="BS30"/>
  <c r="BX30" s="1"/>
  <c r="BR30"/>
  <c r="BW30" s="1"/>
  <c r="BQ30"/>
  <c r="BV30" s="1"/>
  <c r="BP30"/>
  <c r="BU30" s="1"/>
  <c r="BO30"/>
  <c r="BT30" s="1"/>
  <c r="BN30"/>
  <c r="BM30"/>
  <c r="BL30"/>
  <c r="BK30"/>
  <c r="BJ30"/>
  <c r="BS29"/>
  <c r="BX29" s="1"/>
  <c r="BR29"/>
  <c r="BW29" s="1"/>
  <c r="BQ29"/>
  <c r="BV29" s="1"/>
  <c r="BP29"/>
  <c r="BU29" s="1"/>
  <c r="BN29"/>
  <c r="BM29"/>
  <c r="BL29"/>
  <c r="BK29"/>
  <c r="BS28"/>
  <c r="BX28" s="1"/>
  <c r="BR28"/>
  <c r="BW28" s="1"/>
  <c r="BW27" s="1"/>
  <c r="BQ28"/>
  <c r="BV28" s="1"/>
  <c r="BV27" s="1"/>
  <c r="BP28"/>
  <c r="BU28" s="1"/>
  <c r="BU27" s="1"/>
  <c r="BO28"/>
  <c r="BT28" s="1"/>
  <c r="BN28"/>
  <c r="BM28"/>
  <c r="BL28"/>
  <c r="BK28"/>
  <c r="BJ28"/>
  <c r="BS27"/>
  <c r="BR27"/>
  <c r="BQ27"/>
  <c r="BP27"/>
  <c r="BN27"/>
  <c r="BM27"/>
  <c r="BL27"/>
  <c r="BK27"/>
  <c r="BS26"/>
  <c r="BX26" s="1"/>
  <c r="BR26"/>
  <c r="BW26" s="1"/>
  <c r="BQ26"/>
  <c r="BV26" s="1"/>
  <c r="BP26"/>
  <c r="BU26" s="1"/>
  <c r="BO26"/>
  <c r="BT26" s="1"/>
  <c r="BN26"/>
  <c r="BM26"/>
  <c r="BL26"/>
  <c r="BK26"/>
  <c r="BJ26"/>
  <c r="BS25"/>
  <c r="BX25" s="1"/>
  <c r="BR25"/>
  <c r="BW25" s="1"/>
  <c r="BQ25"/>
  <c r="BV25" s="1"/>
  <c r="BP25"/>
  <c r="BU25" s="1"/>
  <c r="BO25"/>
  <c r="BT25" s="1"/>
  <c r="BN25"/>
  <c r="BM25"/>
  <c r="BL25"/>
  <c r="BK25"/>
  <c r="BJ25"/>
  <c r="BS24"/>
  <c r="BX24" s="1"/>
  <c r="BR24"/>
  <c r="BW24" s="1"/>
  <c r="BQ24"/>
  <c r="BV24" s="1"/>
  <c r="BP24"/>
  <c r="BU24" s="1"/>
  <c r="BO24"/>
  <c r="BT24" s="1"/>
  <c r="BN24"/>
  <c r="BM24"/>
  <c r="BL24"/>
  <c r="BK24"/>
  <c r="BJ24"/>
  <c r="BS23"/>
  <c r="BX23" s="1"/>
  <c r="BR23"/>
  <c r="BW23" s="1"/>
  <c r="BQ23"/>
  <c r="BV23" s="1"/>
  <c r="BP23"/>
  <c r="BU23" s="1"/>
  <c r="BO23"/>
  <c r="BT23" s="1"/>
  <c r="BN23"/>
  <c r="BM23"/>
  <c r="BL23"/>
  <c r="BK23"/>
  <c r="BS22"/>
  <c r="BX22" s="1"/>
  <c r="BR22"/>
  <c r="BW22" s="1"/>
  <c r="BQ22"/>
  <c r="BV22" s="1"/>
  <c r="BP22"/>
  <c r="BU22" s="1"/>
  <c r="BO22"/>
  <c r="BT22" s="1"/>
  <c r="BN22"/>
  <c r="BM22"/>
  <c r="BL22"/>
  <c r="BK22"/>
  <c r="BJ22"/>
  <c r="BS21"/>
  <c r="BX21" s="1"/>
  <c r="BR21"/>
  <c r="BW21" s="1"/>
  <c r="BQ21"/>
  <c r="BV21" s="1"/>
  <c r="BP21"/>
  <c r="BU21" s="1"/>
  <c r="BO21"/>
  <c r="BT21" s="1"/>
  <c r="BN21"/>
  <c r="BM21"/>
  <c r="BL21"/>
  <c r="BK21"/>
  <c r="BJ21"/>
  <c r="BW20"/>
  <c r="BU20"/>
  <c r="BS20"/>
  <c r="BX20" s="1"/>
  <c r="BR20"/>
  <c r="BQ20"/>
  <c r="BV20" s="1"/>
  <c r="BP20"/>
  <c r="BO20"/>
  <c r="BT20" s="1"/>
  <c r="BN20"/>
  <c r="BM20"/>
  <c r="BL20"/>
  <c r="BK20"/>
  <c r="BJ20"/>
  <c r="BX19"/>
  <c r="BV19"/>
  <c r="BT19"/>
  <c r="BS19"/>
  <c r="BR19"/>
  <c r="BW19" s="1"/>
  <c r="BQ19"/>
  <c r="BP19"/>
  <c r="BU19" s="1"/>
  <c r="BO19"/>
  <c r="BN19"/>
  <c r="BM19"/>
  <c r="BL19"/>
  <c r="BK19"/>
  <c r="BJ19"/>
  <c r="BW18"/>
  <c r="BU18"/>
  <c r="BS18"/>
  <c r="BX18" s="1"/>
  <c r="BR18"/>
  <c r="BQ18"/>
  <c r="BV18" s="1"/>
  <c r="BP18"/>
  <c r="BO18"/>
  <c r="BT18" s="1"/>
  <c r="BN18"/>
  <c r="BM18"/>
  <c r="BL18"/>
  <c r="BK18"/>
  <c r="BJ18"/>
  <c r="BX17"/>
  <c r="BV17"/>
  <c r="BT17"/>
  <c r="BS17"/>
  <c r="BR17"/>
  <c r="BW17" s="1"/>
  <c r="BQ17"/>
  <c r="BP17"/>
  <c r="BU17" s="1"/>
  <c r="BO17"/>
  <c r="BN17"/>
  <c r="BM17"/>
  <c r="BL17"/>
  <c r="BK17"/>
  <c r="BJ17"/>
  <c r="BW16"/>
  <c r="BU16"/>
  <c r="BS16"/>
  <c r="BX16" s="1"/>
  <c r="BR16"/>
  <c r="BQ16"/>
  <c r="BV16" s="1"/>
  <c r="BP16"/>
  <c r="BO16"/>
  <c r="BT16" s="1"/>
  <c r="BN16"/>
  <c r="BM16"/>
  <c r="BL16"/>
  <c r="BK16"/>
  <c r="BJ16"/>
  <c r="BX15"/>
  <c r="BV15"/>
  <c r="BT15"/>
  <c r="BS15"/>
  <c r="BR15"/>
  <c r="BW15" s="1"/>
  <c r="BQ15"/>
  <c r="BP15"/>
  <c r="BU15" s="1"/>
  <c r="BO15"/>
  <c r="BN15"/>
  <c r="BM15"/>
  <c r="BL15"/>
  <c r="BK15"/>
  <c r="BJ15"/>
  <c r="BW14"/>
  <c r="BU14"/>
  <c r="BS14"/>
  <c r="BX14" s="1"/>
  <c r="BR14"/>
  <c r="BQ14"/>
  <c r="BV14" s="1"/>
  <c r="BP14"/>
  <c r="BO14"/>
  <c r="BT14" s="1"/>
  <c r="BN14"/>
  <c r="BM14"/>
  <c r="BL14"/>
  <c r="BK14"/>
  <c r="BJ14"/>
  <c r="BX13"/>
  <c r="BX12" s="1"/>
  <c r="BV13"/>
  <c r="BT13"/>
  <c r="BT12" s="1"/>
  <c r="BS13"/>
  <c r="BR13"/>
  <c r="BW13" s="1"/>
  <c r="BW12" s="1"/>
  <c r="BQ13"/>
  <c r="BP13"/>
  <c r="BU13" s="1"/>
  <c r="BU12" s="1"/>
  <c r="BO13"/>
  <c r="BN13"/>
  <c r="BN12" s="1"/>
  <c r="BM13"/>
  <c r="BL13"/>
  <c r="BL12" s="1"/>
  <c r="BK13"/>
  <c r="BJ13"/>
  <c r="BS12"/>
  <c r="BQ12"/>
  <c r="BO12"/>
  <c r="BM12"/>
  <c r="BK12"/>
  <c r="AP29"/>
  <c r="BO29" s="1"/>
  <c r="BV12" l="1"/>
  <c r="BO27"/>
  <c r="BT29"/>
  <c r="BT27"/>
  <c r="BT11" s="1"/>
  <c r="BX27"/>
  <c r="BX11" s="1"/>
  <c r="BP12"/>
  <c r="BR12"/>
  <c r="AF53"/>
  <c r="BI53"/>
  <c r="BI52" s="1"/>
  <c r="BI51" s="1"/>
  <c r="BH53"/>
  <c r="BH52" s="1"/>
  <c r="BH51" s="1"/>
  <c r="BG53"/>
  <c r="BF53"/>
  <c r="BF52" s="1"/>
  <c r="BF51" s="1"/>
  <c r="BE53"/>
  <c r="BE52" s="1"/>
  <c r="BE51" s="1"/>
  <c r="BD53"/>
  <c r="BD52" s="1"/>
  <c r="BD51" s="1"/>
  <c r="BC53"/>
  <c r="BB53"/>
  <c r="BB52" s="1"/>
  <c r="BB51" s="1"/>
  <c r="BA53"/>
  <c r="AZ53"/>
  <c r="AZ52" s="1"/>
  <c r="AZ51" s="1"/>
  <c r="AY53"/>
  <c r="AX53"/>
  <c r="AX52" s="1"/>
  <c r="AX51" s="1"/>
  <c r="AW53"/>
  <c r="AV53"/>
  <c r="AV52" s="1"/>
  <c r="AV51" s="1"/>
  <c r="AU53"/>
  <c r="AU52" s="1"/>
  <c r="AU51" s="1"/>
  <c r="AT53"/>
  <c r="AT52" s="1"/>
  <c r="AS53"/>
  <c r="AR53"/>
  <c r="AR52" s="1"/>
  <c r="AQ53"/>
  <c r="AP53"/>
  <c r="AP52" s="1"/>
  <c r="AO53"/>
  <c r="AO52" s="1"/>
  <c r="AN53"/>
  <c r="AN52" s="1"/>
  <c r="AN51" s="1"/>
  <c r="AM53"/>
  <c r="AL53"/>
  <c r="AL52" s="1"/>
  <c r="AL51" s="1"/>
  <c r="AK53"/>
  <c r="AJ53"/>
  <c r="AJ52" s="1"/>
  <c r="AJ51" s="1"/>
  <c r="AI53"/>
  <c r="AH53"/>
  <c r="AH52" s="1"/>
  <c r="AH51" s="1"/>
  <c r="AG53"/>
  <c r="AG52" s="1"/>
  <c r="BG52"/>
  <c r="BG51" s="1"/>
  <c r="BC52"/>
  <c r="BC51" s="1"/>
  <c r="BA52"/>
  <c r="BA51" s="1"/>
  <c r="AY52"/>
  <c r="AY51" s="1"/>
  <c r="AW52"/>
  <c r="AW51" s="1"/>
  <c r="AS52"/>
  <c r="AQ52"/>
  <c r="AM52"/>
  <c r="AK52"/>
  <c r="AI52"/>
  <c r="BI49"/>
  <c r="BH49"/>
  <c r="BG49"/>
  <c r="BF49"/>
  <c r="BE49"/>
  <c r="BD49"/>
  <c r="BC49"/>
  <c r="BB49"/>
  <c r="BA49"/>
  <c r="AZ49"/>
  <c r="AY49"/>
  <c r="AX49"/>
  <c r="AW49"/>
  <c r="AV49"/>
  <c r="AU49"/>
  <c r="AT49"/>
  <c r="AS49"/>
  <c r="AR49"/>
  <c r="AQ49"/>
  <c r="AP49"/>
  <c r="AO49"/>
  <c r="AN49"/>
  <c r="AM49"/>
  <c r="AL49"/>
  <c r="AK49"/>
  <c r="AJ49"/>
  <c r="AI49"/>
  <c r="AH49"/>
  <c r="AG49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BI46"/>
  <c r="BG46"/>
  <c r="BE46"/>
  <c r="BC46"/>
  <c r="BA46"/>
  <c r="AY46"/>
  <c r="AW46"/>
  <c r="AU46"/>
  <c r="AS46"/>
  <c r="AQ46"/>
  <c r="AO46"/>
  <c r="AM46"/>
  <c r="AK46"/>
  <c r="AI46"/>
  <c r="BI44"/>
  <c r="BH44"/>
  <c r="BG44"/>
  <c r="BF44"/>
  <c r="BE44"/>
  <c r="BD44"/>
  <c r="BC44"/>
  <c r="BB44"/>
  <c r="BA44"/>
  <c r="AZ44"/>
  <c r="AY44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BI42"/>
  <c r="BH42"/>
  <c r="BH41" s="1"/>
  <c r="BG42"/>
  <c r="BF42"/>
  <c r="BF41" s="1"/>
  <c r="BE42"/>
  <c r="BD42"/>
  <c r="BC42"/>
  <c r="BB42"/>
  <c r="BB41" s="1"/>
  <c r="BA42"/>
  <c r="AY42"/>
  <c r="AX42"/>
  <c r="AX41" s="1"/>
  <c r="AW42"/>
  <c r="AW41" s="1"/>
  <c r="AV42"/>
  <c r="AV41" s="1"/>
  <c r="AT42"/>
  <c r="AS42"/>
  <c r="AR42"/>
  <c r="AQ42"/>
  <c r="AO42"/>
  <c r="AN42"/>
  <c r="AM42"/>
  <c r="AL42"/>
  <c r="AK42"/>
  <c r="AJ42"/>
  <c r="AI42"/>
  <c r="AH42"/>
  <c r="BI41"/>
  <c r="BE41"/>
  <c r="BA41"/>
  <c r="AS41"/>
  <c r="AR41"/>
  <c r="AQ41"/>
  <c r="AO41"/>
  <c r="AM41"/>
  <c r="AL41"/>
  <c r="AK41"/>
  <c r="AJ41"/>
  <c r="AI41"/>
  <c r="AH41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BI32"/>
  <c r="BH32"/>
  <c r="BG32"/>
  <c r="BF32"/>
  <c r="BE32"/>
  <c r="BD32"/>
  <c r="BC32"/>
  <c r="BB32"/>
  <c r="BA32"/>
  <c r="AZ32"/>
  <c r="AY32"/>
  <c r="AX32"/>
  <c r="AW32"/>
  <c r="AV32"/>
  <c r="AU32"/>
  <c r="AT32"/>
  <c r="BS32" s="1"/>
  <c r="BX32" s="1"/>
  <c r="AS32"/>
  <c r="AR32"/>
  <c r="BQ32" s="1"/>
  <c r="BV32" s="1"/>
  <c r="AQ32"/>
  <c r="BP32" s="1"/>
  <c r="BU32" s="1"/>
  <c r="BU11" s="1"/>
  <c r="AP32"/>
  <c r="BO32" s="1"/>
  <c r="BT32" s="1"/>
  <c r="AO32"/>
  <c r="BN32" s="1"/>
  <c r="BN11" s="1"/>
  <c r="AN32"/>
  <c r="AM32"/>
  <c r="BM32" s="1"/>
  <c r="BM11" s="1"/>
  <c r="AL32"/>
  <c r="AK32"/>
  <c r="BL32" s="1"/>
  <c r="BL11" s="1"/>
  <c r="AJ32"/>
  <c r="AI32"/>
  <c r="BK32" s="1"/>
  <c r="BK11" s="1"/>
  <c r="AH32"/>
  <c r="AG32"/>
  <c r="BJ32" s="1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BG11"/>
  <c r="BC11"/>
  <c r="AQ11"/>
  <c r="AM11"/>
  <c r="AI11"/>
  <c r="AF52"/>
  <c r="AF51" s="1"/>
  <c r="AF49"/>
  <c r="AF47"/>
  <c r="AF44"/>
  <c r="AF35"/>
  <c r="AF32"/>
  <c r="AZ43"/>
  <c r="AZ42" s="1"/>
  <c r="AZ41" s="1"/>
  <c r="AU43"/>
  <c r="AU42" s="1"/>
  <c r="AP43"/>
  <c r="AG43"/>
  <c r="BJ43" s="1"/>
  <c r="BJ42" s="1"/>
  <c r="BJ41" s="1"/>
  <c r="AF43"/>
  <c r="AF42" s="1"/>
  <c r="AG31"/>
  <c r="BJ31" s="1"/>
  <c r="AF31"/>
  <c r="AG29"/>
  <c r="AF29"/>
  <c r="AF27" s="1"/>
  <c r="AG23"/>
  <c r="AF23"/>
  <c r="AF12" s="1"/>
  <c r="AP42" l="1"/>
  <c r="AP41" s="1"/>
  <c r="BO43"/>
  <c r="AI51"/>
  <c r="BK52"/>
  <c r="AM51"/>
  <c r="BM51" s="1"/>
  <c r="BM10" s="1"/>
  <c r="BM57" s="1"/>
  <c r="BM56" s="1"/>
  <c r="BM52"/>
  <c r="AS51"/>
  <c r="BR51" s="1"/>
  <c r="BW51" s="1"/>
  <c r="BR52"/>
  <c r="BW52" s="1"/>
  <c r="AG51"/>
  <c r="BJ51" s="1"/>
  <c r="BJ52"/>
  <c r="AO51"/>
  <c r="BN51" s="1"/>
  <c r="BN10" s="1"/>
  <c r="BN57" s="1"/>
  <c r="BN56" s="1"/>
  <c r="BN52"/>
  <c r="AF41"/>
  <c r="AF46"/>
  <c r="AN41"/>
  <c r="BQ11"/>
  <c r="BS11"/>
  <c r="AG12"/>
  <c r="BJ23"/>
  <c r="BJ12" s="1"/>
  <c r="AG27"/>
  <c r="BJ29"/>
  <c r="BJ27" s="1"/>
  <c r="AS11"/>
  <c r="BR32"/>
  <c r="BW32" s="1"/>
  <c r="BW11" s="1"/>
  <c r="BW10" s="1"/>
  <c r="BW57" s="1"/>
  <c r="BW56" s="1"/>
  <c r="AK51"/>
  <c r="BL51" s="1"/>
  <c r="BL10" s="1"/>
  <c r="BL57" s="1"/>
  <c r="BL56" s="1"/>
  <c r="BL52"/>
  <c r="AQ51"/>
  <c r="BP51" s="1"/>
  <c r="BU51" s="1"/>
  <c r="BU10" s="1"/>
  <c r="BU57" s="1"/>
  <c r="BU56" s="1"/>
  <c r="BP52"/>
  <c r="BU52" s="1"/>
  <c r="AP51"/>
  <c r="BO51" s="1"/>
  <c r="BT51" s="1"/>
  <c r="BO52"/>
  <c r="BT52" s="1"/>
  <c r="AR51"/>
  <c r="BQ51" s="1"/>
  <c r="BV51" s="1"/>
  <c r="BQ52"/>
  <c r="BV52" s="1"/>
  <c r="AT51"/>
  <c r="BS51" s="1"/>
  <c r="BX51" s="1"/>
  <c r="BX10" s="1"/>
  <c r="BX57" s="1"/>
  <c r="BX56" s="1"/>
  <c r="BS52"/>
  <c r="BX52" s="1"/>
  <c r="AW11"/>
  <c r="BA11"/>
  <c r="AG42"/>
  <c r="AG41" s="1"/>
  <c r="AY41"/>
  <c r="BC41"/>
  <c r="BG41"/>
  <c r="BP11"/>
  <c r="BP10" s="1"/>
  <c r="BP57" s="1"/>
  <c r="BP56" s="1"/>
  <c r="BV11"/>
  <c r="BO11"/>
  <c r="AG46"/>
  <c r="BD41"/>
  <c r="AT41"/>
  <c r="AU41"/>
  <c r="AY11"/>
  <c r="AY10" s="1"/>
  <c r="AY57" s="1"/>
  <c r="AY56" s="1"/>
  <c r="AU11"/>
  <c r="AF11"/>
  <c r="AF10" s="1"/>
  <c r="AF57" s="1"/>
  <c r="AF56" s="1"/>
  <c r="AK11"/>
  <c r="BI11"/>
  <c r="BI10" s="1"/>
  <c r="BI57" s="1"/>
  <c r="BI56" s="1"/>
  <c r="BE11"/>
  <c r="BE10" s="1"/>
  <c r="BE57" s="1"/>
  <c r="BE56" s="1"/>
  <c r="AO11"/>
  <c r="AG11"/>
  <c r="AQ10"/>
  <c r="AQ57" s="1"/>
  <c r="AQ56" s="1"/>
  <c r="AH46"/>
  <c r="AJ46"/>
  <c r="AL46"/>
  <c r="AN46"/>
  <c r="AP46"/>
  <c r="AR46"/>
  <c r="AT46"/>
  <c r="AV46"/>
  <c r="AX46"/>
  <c r="AZ46"/>
  <c r="BB46"/>
  <c r="BD46"/>
  <c r="BF46"/>
  <c r="BH46"/>
  <c r="AK10"/>
  <c r="AK57" s="1"/>
  <c r="AK56" s="1"/>
  <c r="AO10"/>
  <c r="AO57" s="1"/>
  <c r="AO56" s="1"/>
  <c r="AS10"/>
  <c r="AS57" s="1"/>
  <c r="AS56" s="1"/>
  <c r="AW10"/>
  <c r="AW57" s="1"/>
  <c r="AW56" s="1"/>
  <c r="BA10"/>
  <c r="BA57" s="1"/>
  <c r="BA56" s="1"/>
  <c r="AM10"/>
  <c r="AM57" s="1"/>
  <c r="AM56" s="1"/>
  <c r="AU10"/>
  <c r="AU57" s="1"/>
  <c r="AU56" s="1"/>
  <c r="BC10"/>
  <c r="BC57" s="1"/>
  <c r="BC56" s="1"/>
  <c r="BG10"/>
  <c r="BG57" s="1"/>
  <c r="BG56" s="1"/>
  <c r="AH11"/>
  <c r="AJ11"/>
  <c r="AL11"/>
  <c r="AN11"/>
  <c r="AP11"/>
  <c r="AP10" s="1"/>
  <c r="AP57" s="1"/>
  <c r="AP56" s="1"/>
  <c r="AR11"/>
  <c r="AT11"/>
  <c r="AT10" s="1"/>
  <c r="AT57" s="1"/>
  <c r="AT56" s="1"/>
  <c r="AV11"/>
  <c r="AX11"/>
  <c r="AX10" s="1"/>
  <c r="AX57" s="1"/>
  <c r="AX56" s="1"/>
  <c r="AZ11"/>
  <c r="BB11"/>
  <c r="BB10" s="1"/>
  <c r="BB57" s="1"/>
  <c r="BB56" s="1"/>
  <c r="BD11"/>
  <c r="BF11"/>
  <c r="BF10" s="1"/>
  <c r="BF57" s="1"/>
  <c r="BF56" s="1"/>
  <c r="BH11"/>
  <c r="BT43" l="1"/>
  <c r="BT42" s="1"/>
  <c r="BT41" s="1"/>
  <c r="BT10" s="1"/>
  <c r="BT57" s="1"/>
  <c r="BT56" s="1"/>
  <c r="BO42"/>
  <c r="BO41" s="1"/>
  <c r="BO10" s="1"/>
  <c r="BO57" s="1"/>
  <c r="BO56" s="1"/>
  <c r="BV10"/>
  <c r="BV57" s="1"/>
  <c r="BV56" s="1"/>
  <c r="BJ11"/>
  <c r="BJ10" s="1"/>
  <c r="BJ57" s="1"/>
  <c r="BJ56" s="1"/>
  <c r="BS10"/>
  <c r="BS57" s="1"/>
  <c r="BS56" s="1"/>
  <c r="BR11"/>
  <c r="BR10" s="1"/>
  <c r="BR57" s="1"/>
  <c r="BR56" s="1"/>
  <c r="AI10"/>
  <c r="AI57" s="1"/>
  <c r="AI56" s="1"/>
  <c r="BK51"/>
  <c r="BK10" s="1"/>
  <c r="BK57" s="1"/>
  <c r="BK56" s="1"/>
  <c r="BQ10"/>
  <c r="BQ57" s="1"/>
  <c r="BQ56" s="1"/>
  <c r="AL10"/>
  <c r="AL57" s="1"/>
  <c r="AL56" s="1"/>
  <c r="AG10"/>
  <c r="AG57" s="1"/>
  <c r="AG56" s="1"/>
  <c r="AH10"/>
  <c r="AH57" s="1"/>
  <c r="AH56" s="1"/>
  <c r="BH10"/>
  <c r="BH57" s="1"/>
  <c r="BH56" s="1"/>
  <c r="BD10"/>
  <c r="BD57" s="1"/>
  <c r="BD56" s="1"/>
  <c r="AZ10"/>
  <c r="AZ57" s="1"/>
  <c r="AZ56" s="1"/>
  <c r="AV10"/>
  <c r="AV57" s="1"/>
  <c r="AV56" s="1"/>
  <c r="AR10"/>
  <c r="AR57" s="1"/>
  <c r="AR56" s="1"/>
  <c r="AN10"/>
  <c r="AN57" s="1"/>
  <c r="AN56" s="1"/>
  <c r="AJ10"/>
  <c r="AJ57" s="1"/>
  <c r="AJ56" s="1"/>
</calcChain>
</file>

<file path=xl/sharedStrings.xml><?xml version="1.0" encoding="utf-8"?>
<sst xmlns="http://schemas.openxmlformats.org/spreadsheetml/2006/main" count="1910" uniqueCount="294">
  <si>
    <t/>
  </si>
  <si>
    <t>Единица измерения: тыс руб (с точностью до первого десятичного знака)</t>
  </si>
  <si>
    <t>Наименование полномочия, 
расходного обязательства</t>
  </si>
  <si>
    <t>Код строки</t>
  </si>
  <si>
    <t>Правовое основание финансового обеспечения расходного полномочия муниципальных образований</t>
  </si>
  <si>
    <t>Код группы полномочий расходных обязательств</t>
  </si>
  <si>
    <t>Код бюджетной классификации Российской Федерации</t>
  </si>
  <si>
    <t>Объем средств на исполнение расходного обязательства</t>
  </si>
  <si>
    <t>Российской Федерации</t>
  </si>
  <si>
    <t>субъекта Российской Федерации</t>
  </si>
  <si>
    <t>плановый период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</si>
  <si>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</si>
  <si>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</si>
  <si>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</si>
  <si>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</si>
  <si>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</si>
  <si>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</si>
  <si>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</si>
  <si>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</si>
  <si>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Всего</t>
  </si>
  <si>
    <t>в т.ч. за счет средств федерального бюджета</t>
  </si>
  <si>
    <t>в т.ч. за счет средств местных бюджетов</t>
  </si>
  <si>
    <t>2023 год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</si>
  <si>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</si>
  <si>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</si>
  <si>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</si>
  <si>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</si>
  <si>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номер пункта, подпункта</t>
  </si>
  <si>
    <t>раздел</t>
  </si>
  <si>
    <t>подраздел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</si>
  <si>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</si>
  <si>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</si>
  <si>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</si>
  <si>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</si>
  <si>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</si>
  <si>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</si>
  <si>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</si>
  <si>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</si>
  <si>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</si>
  <si>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</si>
  <si>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</si>
  <si>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</si>
  <si>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</si>
  <si>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</si>
  <si>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</si>
  <si>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</si>
  <si>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</si>
  <si>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</si>
  <si>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</si>
  <si>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</si>
  <si>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</si>
  <si>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</si>
  <si>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</si>
  <si>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</si>
  <si>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</si>
  <si>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</si>
  <si>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</si>
  <si>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</si>
  <si>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</si>
  <si>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</si>
  <si>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</si>
  <si>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</si>
  <si>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</si>
  <si>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</si>
  <si>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</si>
  <si>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</si>
  <si>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</si>
  <si>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</si>
  <si>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</si>
  <si>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</si>
  <si>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</si>
  <si>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</si>
  <si>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</si>
  <si>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</si>
  <si>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</si>
  <si>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</si>
  <si>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</si>
  <si>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</si>
  <si>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</si>
  <si>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</si>
  <si>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</si>
  <si>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</si>
  <si>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</si>
  <si>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</si>
  <si>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</si>
  <si>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</si>
  <si>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</si>
  <si>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</si>
  <si>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</si>
  <si>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</si>
  <si>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</si>
  <si>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</si>
  <si>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</si>
  <si>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6500</t>
  </si>
  <si>
    <t>x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</si>
  <si>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</si>
  <si>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6501</t>
  </si>
  <si>
    <t>5.1.1. по перечню, предусмотренному частью  3 статьи  14 Федерального закона от 6 октября 2003 г.  № 131-ФЗ «Об общих принципах организации местного самоуправления в Российской Федерации», всего</t>
  </si>
  <si>
    <t>6502</t>
  </si>
  <si>
    <t>5.1.1.1. составление и рассмотрение проекта бюджета сельского поселения, утверждение и исполнение бюджета сельского поселения, осуществление контроля за его исполнением, составление и утверждение отчета об исполнении бюджета сельского поселения</t>
  </si>
  <si>
    <t>6503</t>
  </si>
  <si>
    <t>1) Федеральный закон от 06.10.2003 №131-ФЗ «"Об общих принципах организации местного самоуправления в Российской Федерации"»
2) Федеральный закон от 31.07.1998 №145-ФЗ «Бюджетный кодекс Российской Федерации»</t>
  </si>
  <si>
    <t>1)  ст.14 ч.1 п.1
2) в целом</t>
  </si>
  <si>
    <t>1) 06.10.2003 - не указан
2) 03.08.1998 - не указан</t>
  </si>
  <si>
    <t>1) Указ Президента Российской Федерации от 28.04.2008 №607 «Об оценке эффективности деятельности органов местного самоуправления городских округов и муниципальных районов»</t>
  </si>
  <si>
    <t>1) в целом</t>
  </si>
  <si>
    <t>1) 28.04.2008 - не указан</t>
  </si>
  <si>
    <t>1) -</t>
  </si>
  <si>
    <t>01</t>
  </si>
  <si>
    <t>5.1.1.3. владение, пользование и распоряжение имуществом, находящимся в муниципальной собственности сельского поселения</t>
  </si>
  <si>
    <t>6505</t>
  </si>
  <si>
    <t>1) Федеральный закон от 06.10.2003 №131-ФЗ «"Об общих принципах организации местного самоуправления в Российской Федерации"»
2) Федеральный закон от 14.11.2002 №161-ФЗ «О государственных и муниципальных унитарных предприятиях»</t>
  </si>
  <si>
    <t>1)  ст.14 ч.1 п.3
2) в целом</t>
  </si>
  <si>
    <t>1) 06.10.2003 - не указан
2) 03.12.2002 - не указан</t>
  </si>
  <si>
    <t>1) Закон Томской области от 13.04.2004 №53-ОЗ «О порядке управления и распоряжения государственным имуществом Томской области»</t>
  </si>
  <si>
    <t>1) 29.04.2004 - не указан</t>
  </si>
  <si>
    <t>5.1.1.4. обеспечение первичных мер пожарной безопасности в границах населенных пунктов сельского поселения</t>
  </si>
  <si>
    <t>6506</t>
  </si>
  <si>
    <t>1) Федеральный закон от 06.10.2003 №131-ФЗ «"Об общих принципах организации местного самоуправления в Российской Федерации"»
2) Федеральный закон от 21.12.1994 №69-ФЗ «О пожарной безопасности»
3) Федеральный закон от 22.07.2008 №123-ФЗ «Технический регламент о требованиях пожарной безопасности»</t>
  </si>
  <si>
    <t>1)  ст.14 ч.1 п.9
2) в целом
3) в целом</t>
  </si>
  <si>
    <t>1) 06.10.2003 - не указан
2) 05.01.1995 - не указан
3) 01.05.2009 - не указан</t>
  </si>
  <si>
    <t>1) Закон Томской области от 12.10.2005 №184-ОЗ «О пожарной безопасности в Томской области»</t>
  </si>
  <si>
    <t>1) 07.11.2005 - не указан</t>
  </si>
  <si>
    <t>03</t>
  </si>
  <si>
    <t>09</t>
  </si>
  <si>
    <t>5.1.1.5. создание условий для обеспечения жителей сельского поселения услугами связи, общественного питания, торговли и бытового обслуживания</t>
  </si>
  <si>
    <t>6507</t>
  </si>
  <si>
    <t>1) Федеральный закон от 06.10.2003 №131-ФЗ «"Об общих принципах организации местного самоуправления в Российской Федерации"»
2) Федеральный закон от 07.02.1992 №2300-1 «"О защите прав потребителей"»
3) Федеральный закон от 07.07.2003 №126-ФЗ «О связи»</t>
  </si>
  <si>
    <t>1)  ст.14 ч.1 п.10
2) в целом
3)  ст.6 п.2</t>
  </si>
  <si>
    <t>1) 06.10.2003 - не указан
2) 07.02.1992 - не указан
3) 01.01.2004 - не указан</t>
  </si>
  <si>
    <t>04</t>
  </si>
  <si>
    <t>5.1.1.6. создание условий для организации досуга и обеспечения жителей сельского поселения услугами организаций культуры</t>
  </si>
  <si>
    <t>6508</t>
  </si>
  <si>
    <t>1) Федеральный закон от 06.10.2003 №131-ФЗ «"Об общих принципах организации местного самоуправления в Российской Федерации"»
2) Федеральный закон от 09.10.1992 №3612-1 «Основы законодательства Российской Федерации о культуре»</t>
  </si>
  <si>
    <t>1)  ст.14 ч.1 п.12
2) в целом</t>
  </si>
  <si>
    <t>1) 06.10.2003 - не указан
2) 17.11.1992 - не указан</t>
  </si>
  <si>
    <t>1) Постановление Администрации Томской области от 26.11.2012 №468а «Об утверждении государственной программы "Развитие культуры Томской области на 2013 - 2017 годы"»</t>
  </si>
  <si>
    <t>1) 26.11.2012 - 01.01.2015</t>
  </si>
  <si>
    <t>08</t>
  </si>
  <si>
    <t>5.1.1.7. обеспечение условий для развития на территории сельского поселения физической культуры, школьного спорта и массового спорта</t>
  </si>
  <si>
    <t>6509</t>
  </si>
  <si>
    <t>1) Федеральный закон от 04.12.2007 №329-ФЗ «О физической культуре и спорте в Российской Федерации»
2) Федеральный закон от 06.10.2003 №131-ФЗ «"Об общих принципах организации местного самоуправления в Российской Федерации"»
3) Федеральный закон от 29.06.2015 №204-ФЗ «О внесении изменений в Федеральный закон "О физической культуре и спорте в Российской Федерации" и отдельные законодательные акты Российской Федерации»</t>
  </si>
  <si>
    <t>1) в целом
2)  ст.14 ч.1 п.14
3) в целом</t>
  </si>
  <si>
    <t>1) 30.03.2008 - не указан
2) 06.10.2003 - не указан
3) 30.06.2015 - не указан</t>
  </si>
  <si>
    <t>1) Закон Томской области от 13.12.2006 №314-ОЗ «О предоставлении субсидий местным бюджетам на обеспечение условий для развития физической культуры и массового спорта»</t>
  </si>
  <si>
    <t>1) 01.01.2007 - не указан</t>
  </si>
  <si>
    <t>02</t>
  </si>
  <si>
    <t>5.1.1.10. утверждение правил благоустройства территории сельского поселения, осуществление контроля за их соблюдением</t>
  </si>
  <si>
    <t>6512</t>
  </si>
  <si>
    <t>1) Федеральный закон от 06.10.2003 №131-ФЗ «"Об общих принципах организации местного самоуправления в Российской Федерации"»</t>
  </si>
  <si>
    <t>1)  ст.14 ч.1 п.19</t>
  </si>
  <si>
    <t>1) 06.10.2003 - не указан</t>
  </si>
  <si>
    <t>1) Закон Томской области от 11.01.2007 №7-ОЗ «О региональных нормативах градостроительного проектирования Томской области»
2) Закон Томской области от 15.08.2002 №61-ОЗ «Об основах благоустройства территорий городов и других населенных пунктов Томской области»</t>
  </si>
  <si>
    <t>1) в целом
2)  ст.3 п.3</t>
  </si>
  <si>
    <t>1) 04.02.2007 - не указан
2) 10.09.2002 - не указан</t>
  </si>
  <si>
    <t>05</t>
  </si>
  <si>
    <t>5.1.1.14. содействие в развитии сельскохозяйственного производства в сфере животноводства без учета рыболовства и рыбоводства</t>
  </si>
  <si>
    <t>6516</t>
  </si>
  <si>
    <t>1) Федеральный закон от 06.10.2003 №131-ФЗ «"Об общих принципах организации местного самоуправления в Российской Федерации"»
2) Федеральный закон от 29.12.2006 №264-ФЗ «О развитии сельского хозяйства»</t>
  </si>
  <si>
    <t>1)  ст.14 п.1 пп.28
2) в целом</t>
  </si>
  <si>
    <t>1) 06.10.2003 - не указан
2) 01.01.2007 - не указан</t>
  </si>
  <si>
    <t>1) Закон Томской области от 11.07.2008 №144-ОЗ «О планировании использования земель сельскохозяйственного назначения в Томской области»
2) Закон Томской области от 13.04.2006 №75-ОЗ «О государственной поддержке сельскохозяйственного производства в Томской области»</t>
  </si>
  <si>
    <t>1) в целом
2) в целом</t>
  </si>
  <si>
    <t>1) 10.08.2008 - не указан
2) 09.05.2006 - не указан</t>
  </si>
  <si>
    <t>5.1.1.16. создание условий для развития малого и среднего предпринимательства на территории сельского поселения</t>
  </si>
  <si>
    <t>6518</t>
  </si>
  <si>
    <t>1) Федеральный закон от 06.10.2003 №131-ФЗ «"Об общих принципах организации местного самоуправления в Российской Федерации"»
2) Федеральный закон от 24.07.2007 №209-ФЗ «О развитии малого и среднего предпринимательства в Российской Федерации»
3) Федеральный закон от 29.12.2006 №264-ФЗ «О развитии сельского хозяйства»</t>
  </si>
  <si>
    <t>1)  ст.14 п.1 пп.28
2) в целом
3) в целом</t>
  </si>
  <si>
    <t>1) 06.10.2003 - не указан
2) 01.01.2008 - не указан
3) 01.01.2007 - не указан</t>
  </si>
  <si>
    <t>1) Постановление Администрации Томской области от 20.11.2013 №488а «Об утверждении Порядка определения объема и предоставления субсидий из областного бюджета некоммерческим организациям, не являющимся государственными (муниципальными) учреждениями, в рамках реализации отдельных мероприятий подпрограммы "Развитие малого и среднего предпринимательства в Томской области" государственной программы "Развитие предпринимательства в Томской области"»</t>
  </si>
  <si>
    <t>1) 16.12.2013 - не указан</t>
  </si>
  <si>
    <t>5.1.1.17. организация и осуществление мероприятий по работе с детьми и молодежью в сельском поселении</t>
  </si>
  <si>
    <t>6519</t>
  </si>
  <si>
    <t>1)  ст.14 п.1 пп.30</t>
  </si>
  <si>
    <t>07</t>
  </si>
  <si>
    <t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статьи 14 Федерального закона от 6 октября 2003  г. № 131-ФЗ «Об общих принципах организации местного самоуправления в Российской Федерации», всего</t>
  </si>
  <si>
    <t>6600</t>
  </si>
  <si>
    <t>5.1.2.1. организация в границах сельского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</si>
  <si>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6601</t>
  </si>
  <si>
    <t>1) Федеральный закон от 06.10.2003 №131-ФЗ «"Об общих принципах организации местного самоуправления в Российской Федерации"»
2) Федеральный закон от 07.12.2011 №416-ФЗ «О водоснабжении и водоотведении»
3) Федеральный закон от 27.07.2010 №190-ФЗ «О теплоснабжении»</t>
  </si>
  <si>
    <t>1)  ст.14 п.1 пп.4
2) в целом
3) в целом</t>
  </si>
  <si>
    <t>1) 06.10.2003 - не указан
2) 08.12.2011 - не указан
3) 30.07.2010 - не указан</t>
  </si>
  <si>
    <t>1) Постановление Законодательной Думы Томской области от 26.03.2015 №2580 «Об утверждении Стратегии социально-экономического развития Томской области до 2030 года»
2) Постановление от 09.12.2014 №474а «Об утверждении государственной программы "Развитие коммунальной и коммуникационной инфраструктуры в Томской области"»</t>
  </si>
  <si>
    <t>1) 28.04.2015 - не указан
2) 30.12.2014 - не указан</t>
  </si>
  <si>
    <t>5.1.2.3.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сельского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</si>
  <si>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6603</t>
  </si>
  <si>
    <t>1) Федеральный закон от 06.10.2003 №131-ФЗ «"Об общих принципах организации местного самоуправления в Российской Федерации"»
2) Федеральный закон от 08.11.2007 №257-ФЗ «Об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Федерации»</t>
  </si>
  <si>
    <t>1)  ст.14 ч.1 п.1
2) гл.16 ст.8 ч.12 п.7 пп.1 абз.2</t>
  </si>
  <si>
    <t>1) 06.10.2003 - не указан
2) 08.11.2007 - не указан</t>
  </si>
  <si>
    <t>1) Закон Томской области от 11.04.2013 №61-ОЗ «О разграничении полномочий органов государственной власти Томской области в области использования автомобильных дорог и осуществления дорожной деятельности»</t>
  </si>
  <si>
    <t>1)  ст.5 п.3</t>
  </si>
  <si>
    <t>1) 15.04.2013 - не указан</t>
  </si>
  <si>
    <t>5.1.2.4. 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</si>
  <si>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6604</t>
  </si>
  <si>
    <t>1)  ст.19</t>
  </si>
  <si>
    <t>1) Постановление Администрации Томской области от 26.04.2012 №163а  «"Об утверждении Порядка предоставления иных межбюджетных трансфертов на исполнение судебных актов по обеспечению жилыми помещениями детей-сирот и детей, оставшихся без попечения родителей, а также лиц из их числа"»</t>
  </si>
  <si>
    <t>1) 26.04.2012 - не указан</t>
  </si>
  <si>
    <t>5.1.2.17. участие в организации деятельности по сборунакоплению (в том числе раздельному сборунакоплению) и транспортированию твердых коммунальных отходов</t>
  </si>
  <si>
    <t>6617</t>
  </si>
  <si>
    <t>1) Федеральный закон от 06.10.2003 №131-ФЗ «"Об общих принципах организации местного самоуправления в Российской Федерации"»
2) Федеральный закон от 24.06.1998 №89-ФЗ «Об отходах производства и потребления»</t>
  </si>
  <si>
    <t>1)  ст.14 ч.1 п.18
2) в целом</t>
  </si>
  <si>
    <t>1) 06.10.2003 - не указан
2) 30.06.1998 - не указан</t>
  </si>
  <si>
    <t>1) Постановление Администрации Томской области от 27.09.2019 №357а «Об утверждении государственной программы "Обращение с отходами, в том числе с твердыми коммунальными отходами, на территории Томской области"»</t>
  </si>
  <si>
    <t>1) 01.01.2020 - не указан</t>
  </si>
  <si>
    <t>5.1.3.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района, всего</t>
  </si>
  <si>
    <t>6700</t>
  </si>
  <si>
    <t>5.1.3.3. дорожная деятельность в отношении автомобильных дорог местного значения вне границ населенных пунктов в границах муниципального района,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</si>
  <si>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6703</t>
  </si>
  <si>
    <t>1)  ст.15 п.1 пп.1
2) гл.16 ст.8 ч.12 п.7 пп.1 абз.2</t>
  </si>
  <si>
    <t>5.1.3.53. 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</si>
  <si>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6753</t>
  </si>
  <si>
    <t>1) Кодекс от 29.12.2004 №188-ФЗ «Жилищный кодекс Российской Федерации»
2) Федеральный закон от 06.10.2003 №131-ФЗ «"Об общих принципах организации местного самоуправления в Российской Федерации"»</t>
  </si>
  <si>
    <t>1) в целом
2)  ст.15 п.1 пп.1</t>
  </si>
  <si>
    <t>1) 01.03.2005 - не указан
2) 06.10.2003 - не указан</t>
  </si>
  <si>
    <t>1) Постановление Администрации Томской области от 21.04.2011 №113а «Об утверждении государственной программы "Обеспечение жильем молодых семей в Томской области на 2011-2015 годы"»</t>
  </si>
  <si>
    <t>1) 21.04.2011 - 31.12.2015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</si>
  <si>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по перечню, предусмотренному частью 1 статьи  17 Федерального закона от 6 октября 2003  г. № 131-ФЗ «Об общих принципах организации местного самоуправления в Российской Федерации», всего</t>
  </si>
  <si>
    <t>6800</t>
  </si>
  <si>
    <t>5.2.1.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</si>
  <si>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6801</t>
  </si>
  <si>
    <t>1) гл.3 ст.17 п.1 пп.9</t>
  </si>
  <si>
    <t>5.2.2.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</si>
  <si>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6802</t>
  </si>
  <si>
    <t>5.2.13.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</si>
  <si>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6813</t>
  </si>
  <si>
    <t>1)  ст.17 п.1 пп.5</t>
  </si>
  <si>
    <t>1) Закон Томской области от 14.02.2005 №29-ОЗ «О муниципальных выборах в Томской области»</t>
  </si>
  <si>
    <t>1)  ст.46 п.1</t>
  </si>
  <si>
    <t>1) 26.02.2005 - не указан</t>
  </si>
  <si>
    <t>5.2.24. формирование и использование резервных фондов администраций муниципальных образований для финансирования непредвиденных расходов</t>
  </si>
  <si>
    <t>6824</t>
  </si>
  <si>
    <t>1)  ст.14 п.1 пп.8</t>
  </si>
  <si>
    <t>1) Постановление Администрации Томской области от 22.01.2008 №4а «Об утверждении Порядка использования бюджетных ассигнований резервного фонда Администрации Томской области по ликвидации последствий стихийных бедствий и других чрезвычайных ситуаций»</t>
  </si>
  <si>
    <t>1) 30.01.2008 - не указан</t>
  </si>
  <si>
    <t>5.3.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права на решение вопросов, не отнесенных к вопросам местного значения сельского поселения, всего</t>
  </si>
  <si>
    <t>6900</t>
  </si>
  <si>
    <t>-</t>
  </si>
  <si>
    <t>5.3.3.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положений, устанавливающих указанное право, всего</t>
  </si>
  <si>
    <t>7100</t>
  </si>
  <si>
    <t>5.3.3.3.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</si>
  <si>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7103</t>
  </si>
  <si>
    <t>1)  ст.20</t>
  </si>
  <si>
    <t>1) Постановление Администрации Томской области от 28.12.2012 №544а  «"О порядке предоставления иных межбюджетных трансфертов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брак"»</t>
  </si>
  <si>
    <t>1)  п.4</t>
  </si>
  <si>
    <t>1) 15.01.2013 - не указан</t>
  </si>
  <si>
    <t>5.3.4. по реализации вопросов, не отнесенных к компетенции органов местного самоуправления других муниципальных образований, органов государственной власти и не исключенных из их компетенции федеральными законами и законами субъектов Российской Федерации, всего</t>
  </si>
  <si>
    <t>7200</t>
  </si>
  <si>
    <t>5.3.4.4. осуществление оплаты членских, целевых взносов для участия в различных Ассоциациях, межмуниципальных объединениях и организациях, некоммерческих организациях</t>
  </si>
  <si>
    <t>7204</t>
  </si>
  <si>
    <t>1) Федеральный закон от 06.10.2003 №131-ФЗ «"Об общих принципах организации местного самоуправления в Российской Федерации"»
2) Федеральный закон от 17.12.1999 №211-ФЗ «Об общих принципах организации и деятельности ассоциаций экономического взаимодействия субъектов Российской Федерации»</t>
  </si>
  <si>
    <t>1)  ст.20
2)  ст.7 п.4</t>
  </si>
  <si>
    <t>1) 06.10.2003 - не указан
2) 20.12.1999 - не указан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</si>
  <si>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</si>
  <si>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7300</t>
  </si>
  <si>
    <t>5.4.1. за счет субвенций, предоставленных из федерального бюджета, всего</t>
  </si>
  <si>
    <t>7301</t>
  </si>
  <si>
    <t>5.4.1.3. на осуществление воинского учета на территориях, на которых отсутствуют структурные подразделения военных комиссариатов</t>
  </si>
  <si>
    <t>7304</t>
  </si>
  <si>
    <t>1) Федеральный закон от 06.10.2003 №131-ФЗ «"Об общих принципах организации местного самоуправления в Российской Федерации"»
2) Федеральный закон от 28.03.1998 №53-ФЗ «О воинской обязанности и военной службе»</t>
  </si>
  <si>
    <t>1)  ст.20
2)  ст.8 п.2</t>
  </si>
  <si>
    <t>1) 06.10.2003 - не указан
2) 02.04.1998 - не указан</t>
  </si>
  <si>
    <t>1) Закон Томской области от 29.12.2007 №308-ОЗ «Об утверждении Методики распределения субвенций, предоставляемых бюджетам поселений Томской области на осуществление полномочий по первичному воинскому учету на территориях, где отсутствуют военные комиссариаты»</t>
  </si>
  <si>
    <t>1)  ст.1</t>
  </si>
  <si>
    <t>1) 01.01.2008 - 01.01.2020</t>
  </si>
  <si>
    <t>5.4.2. за счет субвенций, предоставленных из бюджета субъекта Российской Федерации, всего</t>
  </si>
  <si>
    <t>7400</t>
  </si>
  <si>
    <t>5.4.2.28.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помещениями; осуществление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осуществления контроля за распоряжением ими</t>
  </si>
  <si>
    <t>7428</t>
  </si>
  <si>
    <t>1)  п.2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</si>
  <si>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</si>
  <si>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7700</t>
  </si>
  <si>
    <t>5.6.2. по предоставлению иных межбюджетных трансфертов, всего</t>
  </si>
  <si>
    <t>7800</t>
  </si>
  <si>
    <t>5.6.2.1. 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</si>
  <si>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7801</t>
  </si>
  <si>
    <t>5.6.2.1.12. участие в предупреждении и ликвидации последствий чрезвычайных ситуаций в границах сельского поселения</t>
  </si>
  <si>
    <t>7813</t>
  </si>
  <si>
    <t>1)  ст.14 ч.1 п.7</t>
  </si>
  <si>
    <t>5.6.2.1.31. Создание условий для организации досуга и обеспечения жителей  сельского поселения услугами организаций культуры</t>
  </si>
  <si>
    <t>7832</t>
  </si>
  <si>
    <t>1)  ст.14 ч.1 п.12</t>
  </si>
  <si>
    <t>Итого расходных обязательств муниципальных образований без учета внутренних оборотов</t>
  </si>
  <si>
    <t>10600</t>
  </si>
  <si>
    <t>Итого расходных обязательств муниципальных образований</t>
  </si>
  <si>
    <t>10700</t>
  </si>
  <si>
    <t>отчетный
2020 год</t>
  </si>
  <si>
    <t>текущий
2021 год</t>
  </si>
  <si>
    <t>очередной
2022 год</t>
  </si>
  <si>
    <t>2024 год</t>
  </si>
  <si>
    <t>в т.ч. за счет прочих безвозмездных поступлений, включая средства фондов</t>
  </si>
  <si>
    <t xml:space="preserve">в т.ч. за счет целевых средств регионального бюджета </t>
  </si>
  <si>
    <t>Сводный реестр расходных обязательств Вороновского селького поселения на 2020-2024г.г.</t>
  </si>
  <si>
    <t xml:space="preserve">Наименование бюджета: </t>
  </si>
  <si>
    <t xml:space="preserve">Оценка стоимости полномочий муниципальных образований 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</si>
</sst>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_р_."/>
    <numFmt numFmtId="166" formatCode="0.0"/>
  </numFmts>
  <fonts count="4">
    <font>
      <sz val="10"/>
      <color rgb="FF000000"/>
      <name val="Times New Roman"/>
    </font>
    <font>
      <b/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33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righ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center" vertical="top" wrapText="1"/>
    </xf>
    <xf numFmtId="164" fontId="0" fillId="2" borderId="2" xfId="0" applyNumberFormat="1" applyFont="1" applyFill="1" applyBorder="1" applyAlignment="1">
      <alignment horizontal="right" vertical="top" wrapText="1"/>
    </xf>
    <xf numFmtId="0" fontId="0" fillId="2" borderId="0" xfId="0" applyFont="1" applyFill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5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5" fontId="0" fillId="0" borderId="1" xfId="0" applyNumberFormat="1" applyFont="1" applyFill="1" applyBorder="1" applyAlignment="1">
      <alignment vertical="top" wrapText="1"/>
    </xf>
    <xf numFmtId="166" fontId="0" fillId="0" borderId="1" xfId="0" applyNumberFormat="1" applyFont="1" applyFill="1" applyBorder="1" applyAlignment="1">
      <alignment vertical="top" wrapText="1"/>
    </xf>
    <xf numFmtId="165" fontId="0" fillId="0" borderId="2" xfId="0" applyNumberFormat="1" applyFont="1" applyFill="1" applyBorder="1" applyAlignment="1">
      <alignment horizontal="right" vertical="top" wrapText="1"/>
    </xf>
    <xf numFmtId="166" fontId="0" fillId="0" borderId="2" xfId="0" applyNumberFormat="1" applyFont="1" applyFill="1" applyBorder="1" applyAlignment="1">
      <alignment horizontal="right" vertical="top" wrapText="1"/>
    </xf>
    <xf numFmtId="165" fontId="0" fillId="2" borderId="2" xfId="0" applyNumberFormat="1" applyFont="1" applyFill="1" applyBorder="1" applyAlignment="1">
      <alignment horizontal="right" vertical="top" wrapText="1"/>
    </xf>
    <xf numFmtId="166" fontId="0" fillId="2" borderId="2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105"/>
  <sheetViews>
    <sheetView tabSelected="1" workbookViewId="0">
      <selection activeCell="BU10" sqref="BU10"/>
    </sheetView>
  </sheetViews>
  <sheetFormatPr defaultRowHeight="12.75"/>
  <cols>
    <col min="1" max="1" width="35.6640625" customWidth="1"/>
    <col min="2" max="2" width="8.6640625" customWidth="1"/>
    <col min="3" max="3" width="40.6640625" customWidth="1"/>
    <col min="4" max="5" width="8.6640625" customWidth="1"/>
    <col min="6" max="6" width="32.6640625" customWidth="1"/>
    <col min="7" max="9" width="8.6640625" customWidth="1"/>
    <col min="10" max="10" width="15.6640625" customWidth="1"/>
    <col min="11" max="12" width="8.6640625" customWidth="1"/>
    <col min="13" max="13" width="16" customWidth="1"/>
    <col min="14" max="16" width="8.6640625" customWidth="1"/>
    <col min="17" max="17" width="19.1640625" customWidth="1"/>
    <col min="18" max="19" width="8.6640625" customWidth="1"/>
    <col min="20" max="20" width="17.83203125" customWidth="1"/>
    <col min="21" max="22" width="8.6640625" customWidth="1"/>
    <col min="23" max="23" width="27.33203125" customWidth="1"/>
    <col min="24" max="25" width="8.6640625" customWidth="1"/>
    <col min="26" max="26" width="43" customWidth="1"/>
    <col min="27" max="29" width="8.6640625" customWidth="1"/>
    <col min="30" max="30" width="5.1640625" customWidth="1"/>
    <col min="31" max="31" width="8" customWidth="1"/>
    <col min="32" max="32" width="9.6640625" customWidth="1"/>
    <col min="33" max="33" width="9.5" customWidth="1"/>
    <col min="34" max="39" width="8.6640625" customWidth="1"/>
    <col min="40" max="41" width="9.6640625" customWidth="1"/>
    <col min="42" max="42" width="10.1640625" customWidth="1"/>
    <col min="43" max="45" width="8.6640625" customWidth="1"/>
    <col min="46" max="46" width="9.33203125" customWidth="1"/>
    <col min="47" max="47" width="10" customWidth="1"/>
    <col min="48" max="51" width="8.6640625" customWidth="1"/>
    <col min="52" max="52" width="9.33203125" customWidth="1"/>
    <col min="53" max="61" width="8.6640625" customWidth="1"/>
  </cols>
  <sheetData>
    <row r="1" spans="1:76" ht="20.25">
      <c r="A1" s="19" t="s">
        <v>291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" t="s">
        <v>0</v>
      </c>
      <c r="V1" s="1" t="s">
        <v>0</v>
      </c>
      <c r="W1" s="1" t="s">
        <v>0</v>
      </c>
      <c r="X1" s="1" t="s">
        <v>0</v>
      </c>
      <c r="Y1" s="1" t="s">
        <v>0</v>
      </c>
      <c r="Z1" s="1" t="s">
        <v>0</v>
      </c>
      <c r="AA1" s="1" t="s">
        <v>0</v>
      </c>
      <c r="AB1" s="1" t="s">
        <v>0</v>
      </c>
      <c r="AC1" s="1" t="s">
        <v>0</v>
      </c>
      <c r="AD1" s="1" t="s">
        <v>0</v>
      </c>
      <c r="AE1" s="1" t="s">
        <v>0</v>
      </c>
      <c r="AF1" s="1" t="s">
        <v>0</v>
      </c>
      <c r="AG1" s="1" t="s">
        <v>0</v>
      </c>
      <c r="AH1" s="1" t="s">
        <v>0</v>
      </c>
      <c r="AI1" s="1" t="s">
        <v>0</v>
      </c>
      <c r="AJ1" s="1" t="s">
        <v>0</v>
      </c>
      <c r="AK1" s="1" t="s">
        <v>0</v>
      </c>
      <c r="AL1" s="1" t="s">
        <v>0</v>
      </c>
      <c r="AM1" s="1" t="s">
        <v>0</v>
      </c>
      <c r="AN1" s="1" t="s">
        <v>0</v>
      </c>
      <c r="AO1" s="1" t="s">
        <v>0</v>
      </c>
      <c r="AP1" s="1" t="s">
        <v>0</v>
      </c>
      <c r="AQ1" s="1" t="s">
        <v>0</v>
      </c>
      <c r="AR1" s="1" t="s">
        <v>0</v>
      </c>
      <c r="AS1" s="1" t="s">
        <v>0</v>
      </c>
      <c r="AT1" s="1" t="s">
        <v>0</v>
      </c>
      <c r="AU1" s="1" t="s">
        <v>0</v>
      </c>
      <c r="AV1" s="1" t="s">
        <v>0</v>
      </c>
      <c r="AW1" s="1" t="s">
        <v>0</v>
      </c>
      <c r="AX1" s="1" t="s">
        <v>0</v>
      </c>
      <c r="AY1" s="1" t="s">
        <v>0</v>
      </c>
      <c r="AZ1" s="1" t="s">
        <v>0</v>
      </c>
      <c r="BA1" s="1" t="s">
        <v>0</v>
      </c>
      <c r="BB1" s="1" t="s">
        <v>0</v>
      </c>
      <c r="BC1" s="1" t="s">
        <v>0</v>
      </c>
      <c r="BD1" s="1" t="s">
        <v>0</v>
      </c>
      <c r="BE1" s="1" t="s">
        <v>0</v>
      </c>
      <c r="BF1" s="1" t="s">
        <v>0</v>
      </c>
      <c r="BG1" s="1" t="s">
        <v>0</v>
      </c>
      <c r="BH1" s="1" t="s">
        <v>0</v>
      </c>
      <c r="BI1" s="1" t="s">
        <v>0</v>
      </c>
    </row>
    <row r="2" spans="1:76">
      <c r="A2" s="20" t="s">
        <v>292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  <c r="AB2" s="1" t="s">
        <v>0</v>
      </c>
      <c r="AC2" s="1" t="s">
        <v>0</v>
      </c>
      <c r="AD2" s="1" t="s">
        <v>0</v>
      </c>
      <c r="AE2" s="1" t="s">
        <v>0</v>
      </c>
      <c r="AF2" s="1" t="s">
        <v>0</v>
      </c>
      <c r="AG2" s="1" t="s">
        <v>0</v>
      </c>
      <c r="AH2" s="1" t="s">
        <v>0</v>
      </c>
      <c r="AI2" s="1" t="s">
        <v>0</v>
      </c>
      <c r="AJ2" s="1" t="s">
        <v>0</v>
      </c>
      <c r="AK2" s="1" t="s">
        <v>0</v>
      </c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  <c r="AW2" s="1" t="s">
        <v>0</v>
      </c>
      <c r="AX2" s="1" t="s">
        <v>0</v>
      </c>
      <c r="AY2" s="1" t="s">
        <v>0</v>
      </c>
      <c r="AZ2" s="1" t="s">
        <v>0</v>
      </c>
      <c r="BA2" s="1" t="s">
        <v>0</v>
      </c>
      <c r="BB2" s="1" t="s">
        <v>0</v>
      </c>
      <c r="BC2" s="1" t="s">
        <v>0</v>
      </c>
      <c r="BD2" s="1" t="s">
        <v>0</v>
      </c>
      <c r="BE2" s="1" t="s">
        <v>0</v>
      </c>
      <c r="BF2" s="1" t="s">
        <v>0</v>
      </c>
      <c r="BG2" s="1" t="s">
        <v>0</v>
      </c>
      <c r="BH2" s="1" t="s">
        <v>0</v>
      </c>
      <c r="BI2" s="1" t="s">
        <v>0</v>
      </c>
    </row>
    <row r="3" spans="1:76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1" t="s">
        <v>0</v>
      </c>
      <c r="V3" s="1" t="s">
        <v>0</v>
      </c>
      <c r="W3" s="1" t="s">
        <v>0</v>
      </c>
      <c r="X3" s="1" t="s">
        <v>0</v>
      </c>
      <c r="Y3" s="1" t="s">
        <v>0</v>
      </c>
      <c r="Z3" s="1" t="s">
        <v>0</v>
      </c>
      <c r="AA3" s="1" t="s">
        <v>0</v>
      </c>
      <c r="AB3" s="1" t="s">
        <v>0</v>
      </c>
      <c r="AC3" s="1" t="s">
        <v>0</v>
      </c>
      <c r="AD3" s="1" t="s">
        <v>0</v>
      </c>
      <c r="AE3" s="1" t="s">
        <v>0</v>
      </c>
      <c r="AF3" s="1" t="s">
        <v>0</v>
      </c>
      <c r="AG3" s="1" t="s">
        <v>0</v>
      </c>
      <c r="AH3" s="1" t="s">
        <v>0</v>
      </c>
      <c r="AI3" s="1" t="s">
        <v>0</v>
      </c>
      <c r="AJ3" s="1" t="s">
        <v>0</v>
      </c>
      <c r="AK3" s="1" t="s">
        <v>0</v>
      </c>
      <c r="AL3" s="1" t="s">
        <v>0</v>
      </c>
      <c r="AM3" s="1" t="s">
        <v>0</v>
      </c>
      <c r="AN3" s="1" t="s">
        <v>0</v>
      </c>
      <c r="AO3" s="1" t="s">
        <v>0</v>
      </c>
      <c r="AP3" s="1" t="s">
        <v>0</v>
      </c>
      <c r="AQ3" s="1" t="s">
        <v>0</v>
      </c>
      <c r="AR3" s="1" t="s">
        <v>0</v>
      </c>
      <c r="AS3" s="1" t="s">
        <v>0</v>
      </c>
      <c r="AT3" s="1" t="s">
        <v>0</v>
      </c>
      <c r="AU3" s="1" t="s">
        <v>0</v>
      </c>
      <c r="AV3" s="1" t="s">
        <v>0</v>
      </c>
      <c r="AW3" s="1" t="s">
        <v>0</v>
      </c>
      <c r="AX3" s="1" t="s">
        <v>0</v>
      </c>
      <c r="AY3" s="1" t="s">
        <v>0</v>
      </c>
      <c r="AZ3" s="1" t="s">
        <v>0</v>
      </c>
      <c r="BA3" s="1" t="s">
        <v>0</v>
      </c>
      <c r="BB3" s="1" t="s">
        <v>0</v>
      </c>
      <c r="BC3" s="1" t="s">
        <v>0</v>
      </c>
      <c r="BD3" s="1" t="s">
        <v>0</v>
      </c>
      <c r="BE3" s="1" t="s">
        <v>0</v>
      </c>
      <c r="BF3" s="1" t="s">
        <v>0</v>
      </c>
      <c r="BG3" s="1" t="s">
        <v>0</v>
      </c>
      <c r="BH3" s="1" t="s">
        <v>0</v>
      </c>
      <c r="BI3" s="1" t="s">
        <v>0</v>
      </c>
    </row>
    <row r="4" spans="1:76">
      <c r="A4" s="1" t="s">
        <v>0</v>
      </c>
      <c r="B4" s="1" t="s">
        <v>0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  <c r="AB4" s="1" t="s">
        <v>0</v>
      </c>
      <c r="AC4" s="1" t="s">
        <v>0</v>
      </c>
      <c r="AD4" s="1" t="s">
        <v>0</v>
      </c>
      <c r="AE4" s="1" t="s">
        <v>0</v>
      </c>
      <c r="AF4" s="1" t="s">
        <v>0</v>
      </c>
      <c r="AG4" s="1" t="s">
        <v>0</v>
      </c>
      <c r="AH4" s="1" t="s">
        <v>0</v>
      </c>
      <c r="AI4" s="1" t="s">
        <v>0</v>
      </c>
      <c r="AJ4" s="1" t="s">
        <v>0</v>
      </c>
      <c r="AK4" s="1" t="s">
        <v>0</v>
      </c>
      <c r="AL4" s="1" t="s">
        <v>0</v>
      </c>
      <c r="AM4" s="1" t="s">
        <v>0</v>
      </c>
      <c r="AN4" s="1" t="s">
        <v>0</v>
      </c>
      <c r="AO4" s="1" t="s">
        <v>0</v>
      </c>
      <c r="AP4" s="1" t="s">
        <v>0</v>
      </c>
      <c r="AQ4" s="1" t="s">
        <v>0</v>
      </c>
      <c r="AR4" s="1" t="s">
        <v>0</v>
      </c>
      <c r="AS4" s="1" t="s">
        <v>0</v>
      </c>
      <c r="AT4" s="1" t="s">
        <v>0</v>
      </c>
      <c r="AU4" s="1" t="s">
        <v>0</v>
      </c>
      <c r="AV4" s="1" t="s">
        <v>0</v>
      </c>
      <c r="AW4" s="1" t="s">
        <v>0</v>
      </c>
      <c r="AX4" s="1" t="s">
        <v>0</v>
      </c>
      <c r="AY4" s="1" t="s">
        <v>0</v>
      </c>
      <c r="AZ4" s="1" t="s">
        <v>0</v>
      </c>
      <c r="BA4" s="1" t="s">
        <v>0</v>
      </c>
      <c r="BB4" s="1" t="s">
        <v>0</v>
      </c>
      <c r="BC4" s="1" t="s">
        <v>0</v>
      </c>
      <c r="BD4" s="1" t="s">
        <v>0</v>
      </c>
      <c r="BE4" s="1" t="s">
        <v>0</v>
      </c>
      <c r="BF4" s="1" t="s">
        <v>0</v>
      </c>
      <c r="BG4" s="1" t="s">
        <v>0</v>
      </c>
      <c r="BH4" s="1" t="s">
        <v>0</v>
      </c>
      <c r="BI4" s="1" t="s">
        <v>0</v>
      </c>
    </row>
    <row r="5" spans="1:76" ht="13.15" customHeight="1">
      <c r="A5" s="17" t="s">
        <v>2</v>
      </c>
      <c r="B5" s="17" t="s">
        <v>3</v>
      </c>
      <c r="C5" s="17" t="s">
        <v>4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 t="s">
        <v>5</v>
      </c>
      <c r="AD5" s="17" t="s">
        <v>6</v>
      </c>
      <c r="AE5" s="17"/>
      <c r="AF5" s="17" t="s">
        <v>7</v>
      </c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22" t="s">
        <v>293</v>
      </c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4"/>
    </row>
    <row r="6" spans="1:76" ht="28.15" customHeight="1">
      <c r="A6" s="17" t="s">
        <v>0</v>
      </c>
      <c r="B6" s="17" t="s">
        <v>0</v>
      </c>
      <c r="C6" s="17" t="s">
        <v>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 t="s">
        <v>9</v>
      </c>
      <c r="X6" s="17"/>
      <c r="Y6" s="17"/>
      <c r="Z6" s="17"/>
      <c r="AA6" s="17"/>
      <c r="AB6" s="17"/>
      <c r="AC6" s="17" t="s">
        <v>0</v>
      </c>
      <c r="AD6" s="17" t="s">
        <v>0</v>
      </c>
      <c r="AE6" s="17" t="s">
        <v>0</v>
      </c>
      <c r="AF6" s="18" t="s">
        <v>285</v>
      </c>
      <c r="AG6" s="17"/>
      <c r="AH6" s="17"/>
      <c r="AI6" s="17"/>
      <c r="AJ6" s="17"/>
      <c r="AK6" s="17"/>
      <c r="AL6" s="17"/>
      <c r="AM6" s="17"/>
      <c r="AN6" s="17"/>
      <c r="AO6" s="17"/>
      <c r="AP6" s="18" t="s">
        <v>286</v>
      </c>
      <c r="AQ6" s="17"/>
      <c r="AR6" s="17"/>
      <c r="AS6" s="17"/>
      <c r="AT6" s="17"/>
      <c r="AU6" s="18" t="s">
        <v>287</v>
      </c>
      <c r="AV6" s="17"/>
      <c r="AW6" s="17"/>
      <c r="AX6" s="17"/>
      <c r="AY6" s="17"/>
      <c r="AZ6" s="17" t="s">
        <v>10</v>
      </c>
      <c r="BA6" s="17"/>
      <c r="BB6" s="17"/>
      <c r="BC6" s="17"/>
      <c r="BD6" s="17"/>
      <c r="BE6" s="17"/>
      <c r="BF6" s="17"/>
      <c r="BG6" s="17"/>
      <c r="BH6" s="17"/>
      <c r="BI6" s="17"/>
      <c r="BJ6" s="18" t="s">
        <v>285</v>
      </c>
      <c r="BK6" s="17"/>
      <c r="BL6" s="17"/>
      <c r="BM6" s="17"/>
      <c r="BN6" s="17"/>
      <c r="BO6" s="18" t="s">
        <v>286</v>
      </c>
      <c r="BP6" s="17"/>
      <c r="BQ6" s="17"/>
      <c r="BR6" s="17"/>
      <c r="BS6" s="17"/>
      <c r="BT6" s="18" t="s">
        <v>287</v>
      </c>
      <c r="BU6" s="17"/>
      <c r="BV6" s="17"/>
      <c r="BW6" s="17"/>
      <c r="BX6" s="17"/>
    </row>
    <row r="7" spans="1:76" ht="75" customHeight="1">
      <c r="A7" s="17" t="s">
        <v>0</v>
      </c>
      <c r="B7" s="17" t="s">
        <v>0</v>
      </c>
      <c r="C7" s="17" t="s">
        <v>11</v>
      </c>
      <c r="D7" s="17"/>
      <c r="E7" s="17"/>
      <c r="F7" s="17" t="s">
        <v>12</v>
      </c>
      <c r="G7" s="17"/>
      <c r="H7" s="17"/>
      <c r="I7" s="17"/>
      <c r="J7" s="17" t="s">
        <v>13</v>
      </c>
      <c r="K7" s="17"/>
      <c r="L7" s="17"/>
      <c r="M7" s="17" t="s">
        <v>14</v>
      </c>
      <c r="N7" s="17"/>
      <c r="O7" s="17"/>
      <c r="P7" s="17"/>
      <c r="Q7" s="17" t="s">
        <v>15</v>
      </c>
      <c r="R7" s="17"/>
      <c r="S7" s="17"/>
      <c r="T7" s="17" t="s">
        <v>16</v>
      </c>
      <c r="U7" s="17"/>
      <c r="V7" s="17"/>
      <c r="W7" s="17" t="s">
        <v>17</v>
      </c>
      <c r="X7" s="17"/>
      <c r="Y7" s="17"/>
      <c r="Z7" s="17" t="s">
        <v>18</v>
      </c>
      <c r="AA7" s="17"/>
      <c r="AB7" s="17"/>
      <c r="AC7" s="17" t="s">
        <v>0</v>
      </c>
      <c r="AD7" s="17" t="s">
        <v>0</v>
      </c>
      <c r="AE7" s="17" t="s">
        <v>0</v>
      </c>
      <c r="AF7" s="17" t="s">
        <v>19</v>
      </c>
      <c r="AG7" s="17"/>
      <c r="AH7" s="17" t="s">
        <v>20</v>
      </c>
      <c r="AI7" s="17"/>
      <c r="AJ7" s="18" t="s">
        <v>290</v>
      </c>
      <c r="AK7" s="17"/>
      <c r="AL7" s="18" t="s">
        <v>289</v>
      </c>
      <c r="AM7" s="17"/>
      <c r="AN7" s="17" t="s">
        <v>21</v>
      </c>
      <c r="AO7" s="17"/>
      <c r="AP7" s="17" t="s">
        <v>19</v>
      </c>
      <c r="AQ7" s="17" t="s">
        <v>20</v>
      </c>
      <c r="AR7" s="18" t="s">
        <v>290</v>
      </c>
      <c r="AS7" s="18" t="s">
        <v>289</v>
      </c>
      <c r="AT7" s="17" t="s">
        <v>21</v>
      </c>
      <c r="AU7" s="17" t="s">
        <v>19</v>
      </c>
      <c r="AV7" s="17" t="s">
        <v>20</v>
      </c>
      <c r="AW7" s="18" t="s">
        <v>290</v>
      </c>
      <c r="AX7" s="18" t="s">
        <v>289</v>
      </c>
      <c r="AY7" s="17" t="s">
        <v>21</v>
      </c>
      <c r="AZ7" s="17" t="s">
        <v>19</v>
      </c>
      <c r="BA7" s="18" t="s">
        <v>22</v>
      </c>
      <c r="BB7" s="17"/>
      <c r="BC7" s="17"/>
      <c r="BD7" s="17"/>
      <c r="BE7" s="17" t="s">
        <v>19</v>
      </c>
      <c r="BF7" s="18" t="s">
        <v>288</v>
      </c>
      <c r="BG7" s="17"/>
      <c r="BH7" s="17"/>
      <c r="BI7" s="17"/>
      <c r="BJ7" s="17" t="s">
        <v>19</v>
      </c>
      <c r="BK7" s="17" t="s">
        <v>20</v>
      </c>
      <c r="BL7" s="18" t="s">
        <v>290</v>
      </c>
      <c r="BM7" s="18" t="s">
        <v>289</v>
      </c>
      <c r="BN7" s="17" t="s">
        <v>21</v>
      </c>
      <c r="BO7" s="17" t="s">
        <v>19</v>
      </c>
      <c r="BP7" s="17" t="s">
        <v>20</v>
      </c>
      <c r="BQ7" s="18" t="s">
        <v>290</v>
      </c>
      <c r="BR7" s="18" t="s">
        <v>289</v>
      </c>
      <c r="BS7" s="17" t="s">
        <v>21</v>
      </c>
      <c r="BT7" s="17" t="s">
        <v>19</v>
      </c>
      <c r="BU7" s="17" t="s">
        <v>20</v>
      </c>
      <c r="BV7" s="18" t="s">
        <v>290</v>
      </c>
      <c r="BW7" s="18" t="s">
        <v>289</v>
      </c>
      <c r="BX7" s="17" t="s">
        <v>21</v>
      </c>
    </row>
    <row r="8" spans="1:76" ht="153">
      <c r="A8" s="17" t="s">
        <v>0</v>
      </c>
      <c r="B8" s="17" t="s">
        <v>0</v>
      </c>
      <c r="C8" s="2" t="s">
        <v>23</v>
      </c>
      <c r="D8" s="2" t="s">
        <v>24</v>
      </c>
      <c r="E8" s="2" t="s">
        <v>25</v>
      </c>
      <c r="F8" s="2" t="s">
        <v>23</v>
      </c>
      <c r="G8" s="2" t="s">
        <v>24</v>
      </c>
      <c r="H8" s="2" t="s">
        <v>25</v>
      </c>
      <c r="I8" s="2" t="s">
        <v>26</v>
      </c>
      <c r="J8" s="2" t="s">
        <v>23</v>
      </c>
      <c r="K8" s="2" t="s">
        <v>27</v>
      </c>
      <c r="L8" s="2" t="s">
        <v>25</v>
      </c>
      <c r="M8" s="2" t="s">
        <v>23</v>
      </c>
      <c r="N8" s="2" t="s">
        <v>27</v>
      </c>
      <c r="O8" s="2" t="s">
        <v>25</v>
      </c>
      <c r="P8" s="2" t="s">
        <v>26</v>
      </c>
      <c r="Q8" s="2" t="s">
        <v>23</v>
      </c>
      <c r="R8" s="2" t="s">
        <v>27</v>
      </c>
      <c r="S8" s="2" t="s">
        <v>25</v>
      </c>
      <c r="T8" s="2" t="s">
        <v>23</v>
      </c>
      <c r="U8" s="2" t="s">
        <v>27</v>
      </c>
      <c r="V8" s="2" t="s">
        <v>25</v>
      </c>
      <c r="W8" s="2" t="s">
        <v>23</v>
      </c>
      <c r="X8" s="2" t="s">
        <v>24</v>
      </c>
      <c r="Y8" s="2" t="s">
        <v>25</v>
      </c>
      <c r="Z8" s="2" t="s">
        <v>23</v>
      </c>
      <c r="AA8" s="2" t="s">
        <v>27</v>
      </c>
      <c r="AB8" s="2" t="s">
        <v>25</v>
      </c>
      <c r="AC8" s="17" t="s">
        <v>0</v>
      </c>
      <c r="AD8" s="2" t="s">
        <v>28</v>
      </c>
      <c r="AE8" s="2" t="s">
        <v>29</v>
      </c>
      <c r="AF8" s="2" t="s">
        <v>30</v>
      </c>
      <c r="AG8" s="2" t="s">
        <v>31</v>
      </c>
      <c r="AH8" s="2" t="s">
        <v>30</v>
      </c>
      <c r="AI8" s="2" t="s">
        <v>31</v>
      </c>
      <c r="AJ8" s="2" t="s">
        <v>30</v>
      </c>
      <c r="AK8" s="2" t="s">
        <v>31</v>
      </c>
      <c r="AL8" s="2" t="s">
        <v>30</v>
      </c>
      <c r="AM8" s="2" t="s">
        <v>31</v>
      </c>
      <c r="AN8" s="2" t="s">
        <v>30</v>
      </c>
      <c r="AO8" s="2" t="s">
        <v>31</v>
      </c>
      <c r="AP8" s="17" t="s">
        <v>0</v>
      </c>
      <c r="AQ8" s="17" t="s">
        <v>0</v>
      </c>
      <c r="AR8" s="17" t="s">
        <v>0</v>
      </c>
      <c r="AS8" s="17" t="s">
        <v>0</v>
      </c>
      <c r="AT8" s="17" t="s">
        <v>0</v>
      </c>
      <c r="AU8" s="17" t="s">
        <v>0</v>
      </c>
      <c r="AV8" s="17" t="s">
        <v>0</v>
      </c>
      <c r="AW8" s="17" t="s">
        <v>0</v>
      </c>
      <c r="AX8" s="17" t="s">
        <v>0</v>
      </c>
      <c r="AY8" s="17" t="s">
        <v>0</v>
      </c>
      <c r="AZ8" s="17" t="s">
        <v>0</v>
      </c>
      <c r="BA8" s="2" t="s">
        <v>20</v>
      </c>
      <c r="BB8" s="10" t="s">
        <v>290</v>
      </c>
      <c r="BC8" s="10" t="s">
        <v>289</v>
      </c>
      <c r="BD8" s="2" t="s">
        <v>21</v>
      </c>
      <c r="BE8" s="17" t="s">
        <v>0</v>
      </c>
      <c r="BF8" s="2" t="s">
        <v>20</v>
      </c>
      <c r="BG8" s="10" t="s">
        <v>290</v>
      </c>
      <c r="BH8" s="10" t="s">
        <v>289</v>
      </c>
      <c r="BI8" s="2" t="s">
        <v>21</v>
      </c>
      <c r="BJ8" s="17" t="s">
        <v>0</v>
      </c>
      <c r="BK8" s="17" t="s">
        <v>0</v>
      </c>
      <c r="BL8" s="17" t="s">
        <v>0</v>
      </c>
      <c r="BM8" s="17" t="s">
        <v>0</v>
      </c>
      <c r="BN8" s="17" t="s">
        <v>0</v>
      </c>
      <c r="BO8" s="17" t="s">
        <v>0</v>
      </c>
      <c r="BP8" s="17" t="s">
        <v>0</v>
      </c>
      <c r="BQ8" s="17" t="s">
        <v>0</v>
      </c>
      <c r="BR8" s="17" t="s">
        <v>0</v>
      </c>
      <c r="BS8" s="17" t="s">
        <v>0</v>
      </c>
      <c r="BT8" s="17" t="s">
        <v>0</v>
      </c>
      <c r="BU8" s="17" t="s">
        <v>0</v>
      </c>
      <c r="BV8" s="17" t="s">
        <v>0</v>
      </c>
      <c r="BW8" s="17" t="s">
        <v>0</v>
      </c>
      <c r="BX8" s="17" t="s">
        <v>0</v>
      </c>
    </row>
    <row r="9" spans="1:76">
      <c r="A9" s="2" t="s">
        <v>32</v>
      </c>
      <c r="B9" s="2" t="s">
        <v>33</v>
      </c>
      <c r="C9" s="2" t="s">
        <v>34</v>
      </c>
      <c r="D9" s="2" t="s">
        <v>35</v>
      </c>
      <c r="E9" s="2" t="s">
        <v>36</v>
      </c>
      <c r="F9" s="2" t="s">
        <v>37</v>
      </c>
      <c r="G9" s="2" t="s">
        <v>38</v>
      </c>
      <c r="H9" s="2" t="s">
        <v>39</v>
      </c>
      <c r="I9" s="2" t="s">
        <v>40</v>
      </c>
      <c r="J9" s="2" t="s">
        <v>41</v>
      </c>
      <c r="K9" s="2" t="s">
        <v>42</v>
      </c>
      <c r="L9" s="2" t="s">
        <v>43</v>
      </c>
      <c r="M9" s="2" t="s">
        <v>44</v>
      </c>
      <c r="N9" s="2" t="s">
        <v>45</v>
      </c>
      <c r="O9" s="2" t="s">
        <v>46</v>
      </c>
      <c r="P9" s="2" t="s">
        <v>47</v>
      </c>
      <c r="Q9" s="2" t="s">
        <v>48</v>
      </c>
      <c r="R9" s="2" t="s">
        <v>49</v>
      </c>
      <c r="S9" s="2" t="s">
        <v>50</v>
      </c>
      <c r="T9" s="2" t="s">
        <v>51</v>
      </c>
      <c r="U9" s="2" t="s">
        <v>52</v>
      </c>
      <c r="V9" s="2" t="s">
        <v>53</v>
      </c>
      <c r="W9" s="2" t="s">
        <v>54</v>
      </c>
      <c r="X9" s="2" t="s">
        <v>55</v>
      </c>
      <c r="Y9" s="2" t="s">
        <v>56</v>
      </c>
      <c r="Z9" s="2" t="s">
        <v>57</v>
      </c>
      <c r="AA9" s="2" t="s">
        <v>58</v>
      </c>
      <c r="AB9" s="2" t="s">
        <v>59</v>
      </c>
      <c r="AC9" s="2" t="s">
        <v>60</v>
      </c>
      <c r="AD9" s="17" t="s">
        <v>61</v>
      </c>
      <c r="AE9" s="17"/>
      <c r="AF9" s="2" t="s">
        <v>62</v>
      </c>
      <c r="AG9" s="2" t="s">
        <v>63</v>
      </c>
      <c r="AH9" s="2" t="s">
        <v>64</v>
      </c>
      <c r="AI9" s="2" t="s">
        <v>65</v>
      </c>
      <c r="AJ9" s="2" t="s">
        <v>66</v>
      </c>
      <c r="AK9" s="2" t="s">
        <v>67</v>
      </c>
      <c r="AL9" s="2" t="s">
        <v>68</v>
      </c>
      <c r="AM9" s="2" t="s">
        <v>69</v>
      </c>
      <c r="AN9" s="2" t="s">
        <v>70</v>
      </c>
      <c r="AO9" s="2" t="s">
        <v>71</v>
      </c>
      <c r="AP9" s="2" t="s">
        <v>72</v>
      </c>
      <c r="AQ9" s="2" t="s">
        <v>73</v>
      </c>
      <c r="AR9" s="2" t="s">
        <v>74</v>
      </c>
      <c r="AS9" s="2" t="s">
        <v>75</v>
      </c>
      <c r="AT9" s="2" t="s">
        <v>76</v>
      </c>
      <c r="AU9" s="2" t="s">
        <v>77</v>
      </c>
      <c r="AV9" s="2" t="s">
        <v>78</v>
      </c>
      <c r="AW9" s="2" t="s">
        <v>79</v>
      </c>
      <c r="AX9" s="2" t="s">
        <v>80</v>
      </c>
      <c r="AY9" s="2" t="s">
        <v>81</v>
      </c>
      <c r="AZ9" s="2" t="s">
        <v>82</v>
      </c>
      <c r="BA9" s="2" t="s">
        <v>83</v>
      </c>
      <c r="BB9" s="2" t="s">
        <v>84</v>
      </c>
      <c r="BC9" s="2" t="s">
        <v>85</v>
      </c>
      <c r="BD9" s="2" t="s">
        <v>86</v>
      </c>
      <c r="BE9" s="2" t="s">
        <v>87</v>
      </c>
      <c r="BF9" s="2" t="s">
        <v>88</v>
      </c>
      <c r="BG9" s="2" t="s">
        <v>89</v>
      </c>
      <c r="BH9" s="2" t="s">
        <v>90</v>
      </c>
      <c r="BI9" s="2" t="s">
        <v>91</v>
      </c>
      <c r="BJ9" s="25">
        <v>61</v>
      </c>
      <c r="BK9" s="25">
        <v>62</v>
      </c>
      <c r="BL9" s="25">
        <v>63</v>
      </c>
      <c r="BM9" s="25">
        <v>64</v>
      </c>
      <c r="BN9" s="25">
        <v>65</v>
      </c>
      <c r="BO9" s="25">
        <v>66</v>
      </c>
      <c r="BP9" s="25">
        <v>67</v>
      </c>
      <c r="BQ9" s="25">
        <v>68</v>
      </c>
      <c r="BR9" s="25">
        <v>69</v>
      </c>
      <c r="BS9" s="25">
        <v>70</v>
      </c>
      <c r="BT9" s="25">
        <v>71</v>
      </c>
      <c r="BU9" s="25">
        <v>72</v>
      </c>
      <c r="BV9" s="25">
        <v>73</v>
      </c>
      <c r="BW9" s="25">
        <v>74</v>
      </c>
      <c r="BX9" s="25">
        <v>75</v>
      </c>
    </row>
    <row r="10" spans="1:76" ht="80.25" customHeight="1">
      <c r="A10" s="3" t="s">
        <v>92</v>
      </c>
      <c r="B10" s="4" t="s">
        <v>93</v>
      </c>
      <c r="C10" s="4" t="s">
        <v>94</v>
      </c>
      <c r="D10" s="4" t="s">
        <v>94</v>
      </c>
      <c r="E10" s="4" t="s">
        <v>94</v>
      </c>
      <c r="F10" s="4" t="s">
        <v>94</v>
      </c>
      <c r="G10" s="4" t="s">
        <v>94</v>
      </c>
      <c r="H10" s="4" t="s">
        <v>94</v>
      </c>
      <c r="I10" s="4" t="s">
        <v>94</v>
      </c>
      <c r="J10" s="4" t="s">
        <v>94</v>
      </c>
      <c r="K10" s="4" t="s">
        <v>94</v>
      </c>
      <c r="L10" s="4" t="s">
        <v>94</v>
      </c>
      <c r="M10" s="4" t="s">
        <v>94</v>
      </c>
      <c r="N10" s="4" t="s">
        <v>94</v>
      </c>
      <c r="O10" s="4" t="s">
        <v>94</v>
      </c>
      <c r="P10" s="4" t="s">
        <v>94</v>
      </c>
      <c r="Q10" s="4" t="s">
        <v>94</v>
      </c>
      <c r="R10" s="4" t="s">
        <v>94</v>
      </c>
      <c r="S10" s="4" t="s">
        <v>94</v>
      </c>
      <c r="T10" s="4" t="s">
        <v>94</v>
      </c>
      <c r="U10" s="4" t="s">
        <v>94</v>
      </c>
      <c r="V10" s="4" t="s">
        <v>94</v>
      </c>
      <c r="W10" s="4" t="s">
        <v>94</v>
      </c>
      <c r="X10" s="4" t="s">
        <v>94</v>
      </c>
      <c r="Y10" s="4" t="s">
        <v>94</v>
      </c>
      <c r="Z10" s="4" t="s">
        <v>94</v>
      </c>
      <c r="AA10" s="4" t="s">
        <v>94</v>
      </c>
      <c r="AB10" s="4" t="s">
        <v>94</v>
      </c>
      <c r="AC10" s="4" t="s">
        <v>94</v>
      </c>
      <c r="AD10" s="4" t="s">
        <v>94</v>
      </c>
      <c r="AE10" s="4" t="s">
        <v>94</v>
      </c>
      <c r="AF10" s="5">
        <f>AF11+AF35+AF41+AF46+AF51</f>
        <v>16251.850999999999</v>
      </c>
      <c r="AG10" s="5">
        <f t="shared" ref="AG10:BX10" si="0">AG11+AG35+AG41+AG46+AG51</f>
        <v>14627.546999999999</v>
      </c>
      <c r="AH10" s="5">
        <f t="shared" si="0"/>
        <v>127.97199999999999</v>
      </c>
      <c r="AI10" s="5">
        <f t="shared" si="0"/>
        <v>127.97199999999999</v>
      </c>
      <c r="AJ10" s="5">
        <f t="shared" si="0"/>
        <v>3037.3150000000001</v>
      </c>
      <c r="AK10" s="5">
        <f t="shared" si="0"/>
        <v>3037.3150000000001</v>
      </c>
      <c r="AL10" s="5">
        <f t="shared" si="0"/>
        <v>0</v>
      </c>
      <c r="AM10" s="5">
        <f t="shared" si="0"/>
        <v>0</v>
      </c>
      <c r="AN10" s="5">
        <f t="shared" si="0"/>
        <v>13086.564</v>
      </c>
      <c r="AO10" s="5">
        <f t="shared" si="0"/>
        <v>11462.26</v>
      </c>
      <c r="AP10" s="5">
        <f t="shared" si="0"/>
        <v>15901.557000000001</v>
      </c>
      <c r="AQ10" s="5">
        <f t="shared" si="0"/>
        <v>114.1</v>
      </c>
      <c r="AR10" s="5">
        <f t="shared" si="0"/>
        <v>2732.5810000000001</v>
      </c>
      <c r="AS10" s="5">
        <f t="shared" si="0"/>
        <v>0</v>
      </c>
      <c r="AT10" s="5">
        <f t="shared" si="0"/>
        <v>13054.876</v>
      </c>
      <c r="AU10" s="5">
        <f t="shared" si="0"/>
        <v>12446.995999999999</v>
      </c>
      <c r="AV10" s="5">
        <f t="shared" si="0"/>
        <v>115.3</v>
      </c>
      <c r="AW10" s="5">
        <f t="shared" si="0"/>
        <v>23.75</v>
      </c>
      <c r="AX10" s="5">
        <f t="shared" si="0"/>
        <v>0</v>
      </c>
      <c r="AY10" s="5">
        <f t="shared" si="0"/>
        <v>12307.946</v>
      </c>
      <c r="AZ10" s="5">
        <f t="shared" si="0"/>
        <v>12614.595999999998</v>
      </c>
      <c r="BA10" s="5">
        <f t="shared" si="0"/>
        <v>119.9</v>
      </c>
      <c r="BB10" s="5">
        <f t="shared" si="0"/>
        <v>23.75</v>
      </c>
      <c r="BC10" s="5">
        <f t="shared" si="0"/>
        <v>0</v>
      </c>
      <c r="BD10" s="5">
        <f t="shared" si="0"/>
        <v>12470.945999999998</v>
      </c>
      <c r="BE10" s="5">
        <f t="shared" si="0"/>
        <v>12447.195999999998</v>
      </c>
      <c r="BF10" s="5">
        <f t="shared" si="0"/>
        <v>0</v>
      </c>
      <c r="BG10" s="5">
        <f t="shared" si="0"/>
        <v>0</v>
      </c>
      <c r="BH10" s="5">
        <f t="shared" si="0"/>
        <v>0</v>
      </c>
      <c r="BI10" s="5">
        <f t="shared" si="0"/>
        <v>12447.195999999998</v>
      </c>
      <c r="BJ10" s="5">
        <f t="shared" si="0"/>
        <v>14627.546999999999</v>
      </c>
      <c r="BK10" s="5">
        <f t="shared" si="0"/>
        <v>127.97199999999999</v>
      </c>
      <c r="BL10" s="5">
        <f t="shared" si="0"/>
        <v>3037.3150000000001</v>
      </c>
      <c r="BM10" s="5">
        <f t="shared" si="0"/>
        <v>0</v>
      </c>
      <c r="BN10" s="5">
        <f t="shared" si="0"/>
        <v>11462.26</v>
      </c>
      <c r="BO10" s="5">
        <f t="shared" si="0"/>
        <v>15901.557000000001</v>
      </c>
      <c r="BP10" s="5">
        <f t="shared" si="0"/>
        <v>114.1</v>
      </c>
      <c r="BQ10" s="5">
        <f t="shared" si="0"/>
        <v>2732.5810000000001</v>
      </c>
      <c r="BR10" s="5">
        <f t="shared" si="0"/>
        <v>0</v>
      </c>
      <c r="BS10" s="5">
        <f t="shared" si="0"/>
        <v>13054.876</v>
      </c>
      <c r="BT10" s="5">
        <f t="shared" si="0"/>
        <v>16585.323950999998</v>
      </c>
      <c r="BU10" s="5">
        <f t="shared" si="0"/>
        <v>119.00629999999998</v>
      </c>
      <c r="BV10" s="5">
        <f t="shared" si="0"/>
        <v>2850.0819829999996</v>
      </c>
      <c r="BW10" s="5">
        <f t="shared" si="0"/>
        <v>0</v>
      </c>
      <c r="BX10" s="5">
        <f t="shared" si="0"/>
        <v>13616.235668000001</v>
      </c>
    </row>
    <row r="11" spans="1:76" s="16" customFormat="1" ht="92.25" customHeight="1">
      <c r="A11" s="13" t="s">
        <v>95</v>
      </c>
      <c r="B11" s="14" t="s">
        <v>96</v>
      </c>
      <c r="C11" s="14" t="s">
        <v>94</v>
      </c>
      <c r="D11" s="14" t="s">
        <v>94</v>
      </c>
      <c r="E11" s="14" t="s">
        <v>94</v>
      </c>
      <c r="F11" s="14" t="s">
        <v>94</v>
      </c>
      <c r="G11" s="14" t="s">
        <v>94</v>
      </c>
      <c r="H11" s="14" t="s">
        <v>94</v>
      </c>
      <c r="I11" s="14" t="s">
        <v>94</v>
      </c>
      <c r="J11" s="14" t="s">
        <v>94</v>
      </c>
      <c r="K11" s="14" t="s">
        <v>94</v>
      </c>
      <c r="L11" s="14" t="s">
        <v>94</v>
      </c>
      <c r="M11" s="14" t="s">
        <v>94</v>
      </c>
      <c r="N11" s="14" t="s">
        <v>94</v>
      </c>
      <c r="O11" s="14" t="s">
        <v>94</v>
      </c>
      <c r="P11" s="14" t="s">
        <v>94</v>
      </c>
      <c r="Q11" s="14" t="s">
        <v>94</v>
      </c>
      <c r="R11" s="14" t="s">
        <v>94</v>
      </c>
      <c r="S11" s="14" t="s">
        <v>94</v>
      </c>
      <c r="T11" s="14" t="s">
        <v>94</v>
      </c>
      <c r="U11" s="14" t="s">
        <v>94</v>
      </c>
      <c r="V11" s="14" t="s">
        <v>94</v>
      </c>
      <c r="W11" s="14" t="s">
        <v>94</v>
      </c>
      <c r="X11" s="14" t="s">
        <v>94</v>
      </c>
      <c r="Y11" s="14" t="s">
        <v>94</v>
      </c>
      <c r="Z11" s="14" t="s">
        <v>94</v>
      </c>
      <c r="AA11" s="14" t="s">
        <v>94</v>
      </c>
      <c r="AB11" s="14" t="s">
        <v>94</v>
      </c>
      <c r="AC11" s="14" t="s">
        <v>94</v>
      </c>
      <c r="AD11" s="14" t="s">
        <v>94</v>
      </c>
      <c r="AE11" s="14" t="s">
        <v>94</v>
      </c>
      <c r="AF11" s="15">
        <f>AF12+AF27+AF32</f>
        <v>6742.3449999999993</v>
      </c>
      <c r="AG11" s="15">
        <f t="shared" ref="AG11:BX11" si="1">AG12+AG27+AG32</f>
        <v>5822.3209999999999</v>
      </c>
      <c r="AH11" s="15">
        <f t="shared" si="1"/>
        <v>0</v>
      </c>
      <c r="AI11" s="15">
        <f t="shared" si="1"/>
        <v>0</v>
      </c>
      <c r="AJ11" s="15">
        <f t="shared" si="1"/>
        <v>2299.6010000000001</v>
      </c>
      <c r="AK11" s="15">
        <f t="shared" si="1"/>
        <v>2299.6010000000001</v>
      </c>
      <c r="AL11" s="15">
        <f t="shared" si="1"/>
        <v>0</v>
      </c>
      <c r="AM11" s="15">
        <f t="shared" si="1"/>
        <v>0</v>
      </c>
      <c r="AN11" s="15">
        <f t="shared" si="1"/>
        <v>4442.7439999999997</v>
      </c>
      <c r="AO11" s="15">
        <f t="shared" si="1"/>
        <v>3522.7200000000003</v>
      </c>
      <c r="AP11" s="15">
        <f t="shared" si="1"/>
        <v>7655.0460000000003</v>
      </c>
      <c r="AQ11" s="15">
        <f t="shared" si="1"/>
        <v>0</v>
      </c>
      <c r="AR11" s="15">
        <f t="shared" si="1"/>
        <v>2708.8310000000001</v>
      </c>
      <c r="AS11" s="15">
        <f t="shared" si="1"/>
        <v>0</v>
      </c>
      <c r="AT11" s="15">
        <f t="shared" si="1"/>
        <v>4946.2150000000001</v>
      </c>
      <c r="AU11" s="15">
        <f t="shared" si="1"/>
        <v>4210.8450000000003</v>
      </c>
      <c r="AV11" s="15">
        <f t="shared" si="1"/>
        <v>0</v>
      </c>
      <c r="AW11" s="15">
        <f t="shared" si="1"/>
        <v>0</v>
      </c>
      <c r="AX11" s="15">
        <f t="shared" si="1"/>
        <v>0</v>
      </c>
      <c r="AY11" s="15">
        <f t="shared" si="1"/>
        <v>4210.8450000000003</v>
      </c>
      <c r="AZ11" s="15">
        <f t="shared" si="1"/>
        <v>4373.8449999999993</v>
      </c>
      <c r="BA11" s="15">
        <f t="shared" si="1"/>
        <v>0</v>
      </c>
      <c r="BB11" s="15">
        <f t="shared" si="1"/>
        <v>0</v>
      </c>
      <c r="BC11" s="15">
        <f t="shared" si="1"/>
        <v>0</v>
      </c>
      <c r="BD11" s="15">
        <f t="shared" si="1"/>
        <v>4373.8449999999993</v>
      </c>
      <c r="BE11" s="15">
        <f t="shared" si="1"/>
        <v>4373.8449999999993</v>
      </c>
      <c r="BF11" s="15">
        <f t="shared" si="1"/>
        <v>0</v>
      </c>
      <c r="BG11" s="15">
        <f t="shared" si="1"/>
        <v>0</v>
      </c>
      <c r="BH11" s="15">
        <f t="shared" si="1"/>
        <v>0</v>
      </c>
      <c r="BI11" s="15">
        <f t="shared" si="1"/>
        <v>4373.8449999999993</v>
      </c>
      <c r="BJ11" s="15">
        <f t="shared" si="1"/>
        <v>5822.3209999999999</v>
      </c>
      <c r="BK11" s="15">
        <f t="shared" si="1"/>
        <v>0</v>
      </c>
      <c r="BL11" s="15">
        <f t="shared" si="1"/>
        <v>2299.6010000000001</v>
      </c>
      <c r="BM11" s="15">
        <f t="shared" si="1"/>
        <v>0</v>
      </c>
      <c r="BN11" s="15">
        <f t="shared" si="1"/>
        <v>3522.7200000000003</v>
      </c>
      <c r="BO11" s="15">
        <f t="shared" si="1"/>
        <v>7655.0460000000003</v>
      </c>
      <c r="BP11" s="15">
        <f t="shared" si="1"/>
        <v>0</v>
      </c>
      <c r="BQ11" s="15">
        <f t="shared" si="1"/>
        <v>2708.8310000000001</v>
      </c>
      <c r="BR11" s="15">
        <f t="shared" si="1"/>
        <v>0</v>
      </c>
      <c r="BS11" s="15">
        <f t="shared" si="1"/>
        <v>4946.2150000000001</v>
      </c>
      <c r="BT11" s="15">
        <f t="shared" si="1"/>
        <v>7984.2129779999996</v>
      </c>
      <c r="BU11" s="15">
        <f t="shared" si="1"/>
        <v>0</v>
      </c>
      <c r="BV11" s="15">
        <f t="shared" si="1"/>
        <v>2825.3107329999998</v>
      </c>
      <c r="BW11" s="15">
        <f t="shared" si="1"/>
        <v>0</v>
      </c>
      <c r="BX11" s="15">
        <f t="shared" si="1"/>
        <v>5158.9022450000002</v>
      </c>
    </row>
    <row r="12" spans="1:76" ht="87.75" customHeight="1">
      <c r="A12" s="11" t="s">
        <v>97</v>
      </c>
      <c r="B12" s="4" t="s">
        <v>98</v>
      </c>
      <c r="C12" s="4" t="s">
        <v>94</v>
      </c>
      <c r="D12" s="4" t="s">
        <v>94</v>
      </c>
      <c r="E12" s="4" t="s">
        <v>94</v>
      </c>
      <c r="F12" s="4" t="s">
        <v>94</v>
      </c>
      <c r="G12" s="4" t="s">
        <v>94</v>
      </c>
      <c r="H12" s="4" t="s">
        <v>94</v>
      </c>
      <c r="I12" s="4" t="s">
        <v>94</v>
      </c>
      <c r="J12" s="4" t="s">
        <v>94</v>
      </c>
      <c r="K12" s="4" t="s">
        <v>94</v>
      </c>
      <c r="L12" s="4" t="s">
        <v>94</v>
      </c>
      <c r="M12" s="4" t="s">
        <v>94</v>
      </c>
      <c r="N12" s="4" t="s">
        <v>94</v>
      </c>
      <c r="O12" s="4" t="s">
        <v>94</v>
      </c>
      <c r="P12" s="4" t="s">
        <v>94</v>
      </c>
      <c r="Q12" s="4" t="s">
        <v>94</v>
      </c>
      <c r="R12" s="4" t="s">
        <v>94</v>
      </c>
      <c r="S12" s="4" t="s">
        <v>94</v>
      </c>
      <c r="T12" s="4" t="s">
        <v>94</v>
      </c>
      <c r="U12" s="4" t="s">
        <v>94</v>
      </c>
      <c r="V12" s="4" t="s">
        <v>94</v>
      </c>
      <c r="W12" s="4" t="s">
        <v>94</v>
      </c>
      <c r="X12" s="4" t="s">
        <v>94</v>
      </c>
      <c r="Y12" s="4" t="s">
        <v>94</v>
      </c>
      <c r="Z12" s="4" t="s">
        <v>94</v>
      </c>
      <c r="AA12" s="4" t="s">
        <v>94</v>
      </c>
      <c r="AB12" s="4" t="s">
        <v>94</v>
      </c>
      <c r="AC12" s="4" t="s">
        <v>94</v>
      </c>
      <c r="AD12" s="4" t="s">
        <v>94</v>
      </c>
      <c r="AE12" s="4" t="s">
        <v>94</v>
      </c>
      <c r="AF12" s="5">
        <f>AF13+AF14+AF15+AF16+AF17+AF19+AF20+AF21+AF22+AF23+AF24+AF25+AF26</f>
        <v>1555.7930000000001</v>
      </c>
      <c r="AG12" s="5">
        <f t="shared" ref="AG12:BX12" si="2">AG13+AG14+AG15+AG16+AG17+AG19+AG20+AG21+AG22+AG23+AG24+AG25+AG26</f>
        <v>1452.0730000000001</v>
      </c>
      <c r="AH12" s="5">
        <f t="shared" si="2"/>
        <v>0</v>
      </c>
      <c r="AI12" s="5">
        <f t="shared" si="2"/>
        <v>0</v>
      </c>
      <c r="AJ12" s="5">
        <f t="shared" si="2"/>
        <v>287.78699999999998</v>
      </c>
      <c r="AK12" s="5">
        <f t="shared" si="2"/>
        <v>287.78699999999998</v>
      </c>
      <c r="AL12" s="5">
        <f t="shared" si="2"/>
        <v>0</v>
      </c>
      <c r="AM12" s="5">
        <f t="shared" si="2"/>
        <v>0</v>
      </c>
      <c r="AN12" s="5">
        <f t="shared" si="2"/>
        <v>1268.0059999999999</v>
      </c>
      <c r="AO12" s="5">
        <f t="shared" si="2"/>
        <v>1164.2860000000001</v>
      </c>
      <c r="AP12" s="5">
        <f t="shared" si="2"/>
        <v>1297.125</v>
      </c>
      <c r="AQ12" s="5">
        <f t="shared" si="2"/>
        <v>0</v>
      </c>
      <c r="AR12" s="5">
        <f t="shared" si="2"/>
        <v>0</v>
      </c>
      <c r="AS12" s="5">
        <f t="shared" si="2"/>
        <v>0</v>
      </c>
      <c r="AT12" s="5">
        <f t="shared" si="2"/>
        <v>1297.125</v>
      </c>
      <c r="AU12" s="5">
        <f t="shared" si="2"/>
        <v>1308.6849999999999</v>
      </c>
      <c r="AV12" s="5">
        <f t="shared" si="2"/>
        <v>0</v>
      </c>
      <c r="AW12" s="5">
        <f t="shared" si="2"/>
        <v>0</v>
      </c>
      <c r="AX12" s="5">
        <f t="shared" si="2"/>
        <v>0</v>
      </c>
      <c r="AY12" s="5">
        <f t="shared" si="2"/>
        <v>1308.6849999999999</v>
      </c>
      <c r="AZ12" s="5">
        <f t="shared" si="2"/>
        <v>1308.6849999999999</v>
      </c>
      <c r="BA12" s="5">
        <f t="shared" si="2"/>
        <v>0</v>
      </c>
      <c r="BB12" s="5">
        <f t="shared" si="2"/>
        <v>0</v>
      </c>
      <c r="BC12" s="5">
        <f t="shared" si="2"/>
        <v>0</v>
      </c>
      <c r="BD12" s="5">
        <f t="shared" si="2"/>
        <v>1308.6849999999999</v>
      </c>
      <c r="BE12" s="5">
        <f t="shared" si="2"/>
        <v>1308.6849999999999</v>
      </c>
      <c r="BF12" s="5">
        <f t="shared" si="2"/>
        <v>0</v>
      </c>
      <c r="BG12" s="5">
        <f t="shared" si="2"/>
        <v>0</v>
      </c>
      <c r="BH12" s="5">
        <f t="shared" si="2"/>
        <v>0</v>
      </c>
      <c r="BI12" s="5">
        <f t="shared" si="2"/>
        <v>1308.6849999999999</v>
      </c>
      <c r="BJ12" s="5">
        <f t="shared" si="2"/>
        <v>1452.0730000000001</v>
      </c>
      <c r="BK12" s="5">
        <f t="shared" si="2"/>
        <v>0</v>
      </c>
      <c r="BL12" s="5">
        <f t="shared" si="2"/>
        <v>287.78699999999998</v>
      </c>
      <c r="BM12" s="5">
        <f t="shared" si="2"/>
        <v>0</v>
      </c>
      <c r="BN12" s="5">
        <f t="shared" si="2"/>
        <v>1164.2860000000001</v>
      </c>
      <c r="BO12" s="5">
        <f t="shared" si="2"/>
        <v>1297.125</v>
      </c>
      <c r="BP12" s="5">
        <f t="shared" si="2"/>
        <v>0</v>
      </c>
      <c r="BQ12" s="5">
        <f t="shared" si="2"/>
        <v>0</v>
      </c>
      <c r="BR12" s="5">
        <f t="shared" si="2"/>
        <v>0</v>
      </c>
      <c r="BS12" s="5">
        <f t="shared" si="2"/>
        <v>1297.125</v>
      </c>
      <c r="BT12" s="5">
        <f t="shared" si="2"/>
        <v>1352.9013749999999</v>
      </c>
      <c r="BU12" s="5">
        <f t="shared" si="2"/>
        <v>0</v>
      </c>
      <c r="BV12" s="5">
        <f t="shared" si="2"/>
        <v>0</v>
      </c>
      <c r="BW12" s="5">
        <f t="shared" si="2"/>
        <v>0</v>
      </c>
      <c r="BX12" s="5">
        <f t="shared" si="2"/>
        <v>1352.9013749999999</v>
      </c>
    </row>
    <row r="13" spans="1:76" ht="114.75">
      <c r="A13" s="3" t="s">
        <v>99</v>
      </c>
      <c r="B13" s="4" t="s">
        <v>100</v>
      </c>
      <c r="C13" s="4" t="s">
        <v>101</v>
      </c>
      <c r="D13" s="4" t="s">
        <v>102</v>
      </c>
      <c r="E13" s="4" t="s">
        <v>103</v>
      </c>
      <c r="F13" s="4" t="s">
        <v>104</v>
      </c>
      <c r="G13" s="4" t="s">
        <v>105</v>
      </c>
      <c r="H13" s="4" t="s">
        <v>106</v>
      </c>
      <c r="I13" s="4" t="s">
        <v>107</v>
      </c>
      <c r="J13" s="4" t="s">
        <v>0</v>
      </c>
      <c r="K13" s="4" t="s">
        <v>0</v>
      </c>
      <c r="L13" s="4" t="s">
        <v>0</v>
      </c>
      <c r="M13" s="4" t="s">
        <v>0</v>
      </c>
      <c r="N13" s="4" t="s">
        <v>0</v>
      </c>
      <c r="O13" s="4" t="s">
        <v>0</v>
      </c>
      <c r="P13" s="4" t="s">
        <v>0</v>
      </c>
      <c r="Q13" s="4" t="s">
        <v>0</v>
      </c>
      <c r="R13" s="4" t="s">
        <v>0</v>
      </c>
      <c r="S13" s="4" t="s">
        <v>0</v>
      </c>
      <c r="T13" s="4" t="s">
        <v>0</v>
      </c>
      <c r="U13" s="4" t="s">
        <v>0</v>
      </c>
      <c r="V13" s="4" t="s">
        <v>0</v>
      </c>
      <c r="W13" s="4" t="s">
        <v>0</v>
      </c>
      <c r="X13" s="4" t="s">
        <v>0</v>
      </c>
      <c r="Y13" s="4" t="s">
        <v>0</v>
      </c>
      <c r="Z13" s="4" t="s">
        <v>0</v>
      </c>
      <c r="AA13" s="4" t="s">
        <v>0</v>
      </c>
      <c r="AB13" s="4" t="s">
        <v>0</v>
      </c>
      <c r="AC13" s="4" t="s">
        <v>32</v>
      </c>
      <c r="AD13" s="4" t="s">
        <v>108</v>
      </c>
      <c r="AE13" s="4" t="s">
        <v>44</v>
      </c>
      <c r="AF13" s="5">
        <v>59.030999999999999</v>
      </c>
      <c r="AG13" s="5">
        <v>54.006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59.030999999999999</v>
      </c>
      <c r="AO13" s="5">
        <v>54.006</v>
      </c>
      <c r="AP13" s="5">
        <v>124.315</v>
      </c>
      <c r="AQ13" s="5">
        <v>0</v>
      </c>
      <c r="AR13" s="5">
        <v>0</v>
      </c>
      <c r="AS13" s="5">
        <v>0</v>
      </c>
      <c r="AT13" s="5">
        <v>124.315</v>
      </c>
      <c r="AU13" s="5">
        <v>30</v>
      </c>
      <c r="AV13" s="5">
        <v>0</v>
      </c>
      <c r="AW13" s="5">
        <v>0</v>
      </c>
      <c r="AX13" s="5">
        <v>0</v>
      </c>
      <c r="AY13" s="5">
        <v>30</v>
      </c>
      <c r="AZ13" s="5">
        <v>30</v>
      </c>
      <c r="BA13" s="5">
        <v>0</v>
      </c>
      <c r="BB13" s="5">
        <v>0</v>
      </c>
      <c r="BC13" s="5">
        <v>0</v>
      </c>
      <c r="BD13" s="5">
        <v>30</v>
      </c>
      <c r="BE13" s="5">
        <v>30</v>
      </c>
      <c r="BF13" s="5">
        <v>0</v>
      </c>
      <c r="BG13" s="5">
        <v>0</v>
      </c>
      <c r="BH13" s="5">
        <v>0</v>
      </c>
      <c r="BI13" s="5">
        <v>30</v>
      </c>
      <c r="BJ13" s="26">
        <f t="shared" ref="BJ13:BJ26" si="3">AG13</f>
        <v>54.006</v>
      </c>
      <c r="BK13" s="26">
        <f t="shared" ref="BK13:BK26" si="4">AI13</f>
        <v>0</v>
      </c>
      <c r="BL13" s="26">
        <f t="shared" ref="BL13:BL26" si="5">AK13</f>
        <v>0</v>
      </c>
      <c r="BM13" s="26">
        <f t="shared" ref="BM13:BM26" si="6">AM13</f>
        <v>0</v>
      </c>
      <c r="BN13" s="26">
        <f t="shared" ref="BN13:BP40" si="7">AO13</f>
        <v>54.006</v>
      </c>
      <c r="BO13" s="26">
        <f t="shared" si="7"/>
        <v>124.315</v>
      </c>
      <c r="BP13" s="26">
        <f t="shared" si="7"/>
        <v>0</v>
      </c>
      <c r="BQ13" s="26">
        <f>AR13</f>
        <v>0</v>
      </c>
      <c r="BR13" s="26">
        <f>AS13</f>
        <v>0</v>
      </c>
      <c r="BS13" s="26">
        <f>AT13</f>
        <v>124.315</v>
      </c>
      <c r="BT13" s="27">
        <f>BO13*104.3%</f>
        <v>129.66054499999998</v>
      </c>
      <c r="BU13" s="28">
        <f>BP13*104.3%</f>
        <v>0</v>
      </c>
      <c r="BV13" s="28">
        <f>BQ13*104.3%</f>
        <v>0</v>
      </c>
      <c r="BW13" s="28">
        <f>BR13*104.3%</f>
        <v>0</v>
      </c>
      <c r="BX13" s="28">
        <f>BS13*104.3%</f>
        <v>129.66054499999998</v>
      </c>
    </row>
    <row r="14" spans="1:76" ht="102">
      <c r="A14" s="3" t="s">
        <v>109</v>
      </c>
      <c r="B14" s="4" t="s">
        <v>110</v>
      </c>
      <c r="C14" s="4" t="s">
        <v>111</v>
      </c>
      <c r="D14" s="4" t="s">
        <v>112</v>
      </c>
      <c r="E14" s="4" t="s">
        <v>113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  <c r="L14" s="4" t="s">
        <v>0</v>
      </c>
      <c r="M14" s="4" t="s">
        <v>0</v>
      </c>
      <c r="N14" s="4" t="s">
        <v>0</v>
      </c>
      <c r="O14" s="4" t="s">
        <v>0</v>
      </c>
      <c r="P14" s="4" t="s">
        <v>0</v>
      </c>
      <c r="Q14" s="4" t="s">
        <v>0</v>
      </c>
      <c r="R14" s="4" t="s">
        <v>0</v>
      </c>
      <c r="S14" s="4" t="s">
        <v>0</v>
      </c>
      <c r="T14" s="4" t="s">
        <v>0</v>
      </c>
      <c r="U14" s="4" t="s">
        <v>0</v>
      </c>
      <c r="V14" s="4" t="s">
        <v>0</v>
      </c>
      <c r="W14" s="4" t="s">
        <v>114</v>
      </c>
      <c r="X14" s="4" t="s">
        <v>105</v>
      </c>
      <c r="Y14" s="4" t="s">
        <v>115</v>
      </c>
      <c r="Z14" s="4" t="s">
        <v>0</v>
      </c>
      <c r="AA14" s="4" t="s">
        <v>0</v>
      </c>
      <c r="AB14" s="4" t="s">
        <v>0</v>
      </c>
      <c r="AC14" s="4" t="s">
        <v>32</v>
      </c>
      <c r="AD14" s="4" t="s">
        <v>108</v>
      </c>
      <c r="AE14" s="4" t="s">
        <v>44</v>
      </c>
      <c r="AF14" s="5">
        <v>199.77500000000001</v>
      </c>
      <c r="AG14" s="5">
        <v>199.77500000000001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199.77500000000001</v>
      </c>
      <c r="AO14" s="5">
        <v>199.77500000000001</v>
      </c>
      <c r="AP14" s="5">
        <v>15.55</v>
      </c>
      <c r="AQ14" s="5">
        <v>0</v>
      </c>
      <c r="AR14" s="5">
        <v>0</v>
      </c>
      <c r="AS14" s="5">
        <v>0</v>
      </c>
      <c r="AT14" s="5">
        <v>15.55</v>
      </c>
      <c r="AU14" s="5">
        <v>15.55</v>
      </c>
      <c r="AV14" s="5">
        <v>0</v>
      </c>
      <c r="AW14" s="5">
        <v>0</v>
      </c>
      <c r="AX14" s="5">
        <v>0</v>
      </c>
      <c r="AY14" s="5">
        <v>15.55</v>
      </c>
      <c r="AZ14" s="5">
        <v>15.55</v>
      </c>
      <c r="BA14" s="5">
        <v>0</v>
      </c>
      <c r="BB14" s="5">
        <v>0</v>
      </c>
      <c r="BC14" s="5">
        <v>0</v>
      </c>
      <c r="BD14" s="5">
        <v>15.55</v>
      </c>
      <c r="BE14" s="5">
        <v>15.55</v>
      </c>
      <c r="BF14" s="5">
        <v>0</v>
      </c>
      <c r="BG14" s="5">
        <v>0</v>
      </c>
      <c r="BH14" s="5">
        <v>0</v>
      </c>
      <c r="BI14" s="5">
        <v>15.55</v>
      </c>
      <c r="BJ14" s="26">
        <f t="shared" si="3"/>
        <v>199.77500000000001</v>
      </c>
      <c r="BK14" s="26">
        <f t="shared" si="4"/>
        <v>0</v>
      </c>
      <c r="BL14" s="26">
        <f t="shared" si="5"/>
        <v>0</v>
      </c>
      <c r="BM14" s="26">
        <f t="shared" si="6"/>
        <v>0</v>
      </c>
      <c r="BN14" s="26">
        <f t="shared" si="7"/>
        <v>199.77500000000001</v>
      </c>
      <c r="BO14" s="26">
        <f t="shared" si="7"/>
        <v>15.55</v>
      </c>
      <c r="BP14" s="26">
        <f t="shared" si="7"/>
        <v>0</v>
      </c>
      <c r="BQ14" s="26">
        <f>AR14</f>
        <v>0</v>
      </c>
      <c r="BR14" s="26">
        <f>AS14</f>
        <v>0</v>
      </c>
      <c r="BS14" s="26">
        <f>AT14</f>
        <v>15.55</v>
      </c>
      <c r="BT14" s="27">
        <f>BO14*104.3%</f>
        <v>16.21865</v>
      </c>
      <c r="BU14" s="28">
        <f>BP14*104.3%</f>
        <v>0</v>
      </c>
      <c r="BV14" s="28">
        <f>BQ14*104.3%</f>
        <v>0</v>
      </c>
      <c r="BW14" s="28">
        <f>BR14*104.3%</f>
        <v>0</v>
      </c>
      <c r="BX14" s="28">
        <f>BS14*104.3%</f>
        <v>16.21865</v>
      </c>
    </row>
    <row r="15" spans="1:76" ht="153">
      <c r="A15" s="3" t="s">
        <v>116</v>
      </c>
      <c r="B15" s="4" t="s">
        <v>117</v>
      </c>
      <c r="C15" s="4" t="s">
        <v>118</v>
      </c>
      <c r="D15" s="4" t="s">
        <v>119</v>
      </c>
      <c r="E15" s="4" t="s">
        <v>120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  <c r="L15" s="4" t="s">
        <v>0</v>
      </c>
      <c r="M15" s="4" t="s">
        <v>0</v>
      </c>
      <c r="N15" s="4" t="s">
        <v>0</v>
      </c>
      <c r="O15" s="4" t="s">
        <v>0</v>
      </c>
      <c r="P15" s="4" t="s">
        <v>0</v>
      </c>
      <c r="Q15" s="4" t="s">
        <v>0</v>
      </c>
      <c r="R15" s="4" t="s">
        <v>0</v>
      </c>
      <c r="S15" s="4" t="s">
        <v>0</v>
      </c>
      <c r="T15" s="4" t="s">
        <v>0</v>
      </c>
      <c r="U15" s="4" t="s">
        <v>0</v>
      </c>
      <c r="V15" s="4" t="s">
        <v>0</v>
      </c>
      <c r="W15" s="4" t="s">
        <v>121</v>
      </c>
      <c r="X15" s="4" t="s">
        <v>105</v>
      </c>
      <c r="Y15" s="4" t="s">
        <v>122</v>
      </c>
      <c r="Z15" s="4" t="s">
        <v>0</v>
      </c>
      <c r="AA15" s="4" t="s">
        <v>0</v>
      </c>
      <c r="AB15" s="4" t="s">
        <v>0</v>
      </c>
      <c r="AC15" s="4" t="s">
        <v>43</v>
      </c>
      <c r="AD15" s="4" t="s">
        <v>123</v>
      </c>
      <c r="AE15" s="4" t="s">
        <v>124</v>
      </c>
      <c r="AF15" s="5">
        <v>39.378999999999998</v>
      </c>
      <c r="AG15" s="5">
        <v>39.378999999999998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39.378999999999998</v>
      </c>
      <c r="AO15" s="5">
        <v>39.378999999999998</v>
      </c>
      <c r="AP15" s="5">
        <v>40.04</v>
      </c>
      <c r="AQ15" s="5">
        <v>0</v>
      </c>
      <c r="AR15" s="5">
        <v>0</v>
      </c>
      <c r="AS15" s="5">
        <v>0</v>
      </c>
      <c r="AT15" s="5">
        <v>40.04</v>
      </c>
      <c r="AU15" s="5">
        <v>40.04</v>
      </c>
      <c r="AV15" s="5">
        <v>0</v>
      </c>
      <c r="AW15" s="5">
        <v>0</v>
      </c>
      <c r="AX15" s="5">
        <v>0</v>
      </c>
      <c r="AY15" s="5">
        <v>40.04</v>
      </c>
      <c r="AZ15" s="5">
        <v>40.04</v>
      </c>
      <c r="BA15" s="5">
        <v>0</v>
      </c>
      <c r="BB15" s="5">
        <v>0</v>
      </c>
      <c r="BC15" s="5">
        <v>0</v>
      </c>
      <c r="BD15" s="5">
        <v>40.04</v>
      </c>
      <c r="BE15" s="5">
        <v>40.04</v>
      </c>
      <c r="BF15" s="5">
        <v>0</v>
      </c>
      <c r="BG15" s="5">
        <v>0</v>
      </c>
      <c r="BH15" s="5">
        <v>0</v>
      </c>
      <c r="BI15" s="5">
        <v>40.04</v>
      </c>
      <c r="BJ15" s="26">
        <f t="shared" si="3"/>
        <v>39.378999999999998</v>
      </c>
      <c r="BK15" s="26">
        <f t="shared" si="4"/>
        <v>0</v>
      </c>
      <c r="BL15" s="26">
        <f t="shared" si="5"/>
        <v>0</v>
      </c>
      <c r="BM15" s="26">
        <f t="shared" si="6"/>
        <v>0</v>
      </c>
      <c r="BN15" s="26">
        <f t="shared" si="7"/>
        <v>39.378999999999998</v>
      </c>
      <c r="BO15" s="26">
        <f t="shared" si="7"/>
        <v>40.04</v>
      </c>
      <c r="BP15" s="26">
        <f t="shared" si="7"/>
        <v>0</v>
      </c>
      <c r="BQ15" s="26">
        <f>AR15</f>
        <v>0</v>
      </c>
      <c r="BR15" s="26">
        <f>AS15</f>
        <v>0</v>
      </c>
      <c r="BS15" s="26">
        <f>AT15</f>
        <v>40.04</v>
      </c>
      <c r="BT15" s="27">
        <f>BO15*104.3%</f>
        <v>41.761719999999997</v>
      </c>
      <c r="BU15" s="28">
        <f>BP15*104.3%</f>
        <v>0</v>
      </c>
      <c r="BV15" s="28">
        <f>BQ15*104.3%</f>
        <v>0</v>
      </c>
      <c r="BW15" s="28">
        <f>BR15*104.3%</f>
        <v>0</v>
      </c>
      <c r="BX15" s="28">
        <f>BS15*104.3%</f>
        <v>41.761719999999997</v>
      </c>
    </row>
    <row r="16" spans="1:76">
      <c r="A16" s="6" t="s">
        <v>0</v>
      </c>
      <c r="B16" s="7" t="s">
        <v>0</v>
      </c>
      <c r="C16" s="7" t="s">
        <v>0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  <c r="R16" s="7" t="s">
        <v>0</v>
      </c>
      <c r="S16" s="7" t="s">
        <v>0</v>
      </c>
      <c r="T16" s="7" t="s">
        <v>0</v>
      </c>
      <c r="U16" s="7" t="s">
        <v>0</v>
      </c>
      <c r="V16" s="7" t="s">
        <v>0</v>
      </c>
      <c r="W16" s="7" t="s">
        <v>0</v>
      </c>
      <c r="X16" s="7" t="s">
        <v>0</v>
      </c>
      <c r="Y16" s="7" t="s">
        <v>0</v>
      </c>
      <c r="Z16" s="7" t="s">
        <v>0</v>
      </c>
      <c r="AA16" s="7" t="s">
        <v>0</v>
      </c>
      <c r="AB16" s="7" t="s">
        <v>0</v>
      </c>
      <c r="AC16" s="4" t="s">
        <v>43</v>
      </c>
      <c r="AD16" s="4" t="s">
        <v>123</v>
      </c>
      <c r="AE16" s="4" t="s">
        <v>41</v>
      </c>
      <c r="AF16" s="5">
        <v>81.977000000000004</v>
      </c>
      <c r="AG16" s="5">
        <v>81.977000000000004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81.977000000000004</v>
      </c>
      <c r="AO16" s="5">
        <v>81.977000000000004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26">
        <f t="shared" si="3"/>
        <v>81.977000000000004</v>
      </c>
      <c r="BK16" s="26">
        <f t="shared" si="4"/>
        <v>0</v>
      </c>
      <c r="BL16" s="26">
        <f t="shared" si="5"/>
        <v>0</v>
      </c>
      <c r="BM16" s="26">
        <f t="shared" si="6"/>
        <v>0</v>
      </c>
      <c r="BN16" s="26">
        <f t="shared" si="7"/>
        <v>81.977000000000004</v>
      </c>
      <c r="BO16" s="26">
        <f t="shared" si="7"/>
        <v>0</v>
      </c>
      <c r="BP16" s="26">
        <f t="shared" si="7"/>
        <v>0</v>
      </c>
      <c r="BQ16" s="26">
        <f>AR16</f>
        <v>0</v>
      </c>
      <c r="BR16" s="26">
        <f>AS16</f>
        <v>0</v>
      </c>
      <c r="BS16" s="26">
        <f>AT16</f>
        <v>0</v>
      </c>
      <c r="BT16" s="27">
        <f>BO16*104.3%</f>
        <v>0</v>
      </c>
      <c r="BU16" s="28">
        <f>BP16*104.3%</f>
        <v>0</v>
      </c>
      <c r="BV16" s="28">
        <f>BQ16*104.3%</f>
        <v>0</v>
      </c>
      <c r="BW16" s="28">
        <f>BR16*104.3%</f>
        <v>0</v>
      </c>
      <c r="BX16" s="28">
        <f>BS16*104.3%</f>
        <v>0</v>
      </c>
    </row>
    <row r="17" spans="1:76">
      <c r="A17" s="6" t="s">
        <v>0</v>
      </c>
      <c r="B17" s="7" t="s">
        <v>0</v>
      </c>
      <c r="C17" s="7" t="s">
        <v>0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  <c r="R17" s="7" t="s">
        <v>0</v>
      </c>
      <c r="S17" s="7" t="s">
        <v>0</v>
      </c>
      <c r="T17" s="7" t="s">
        <v>0</v>
      </c>
      <c r="U17" s="7" t="s">
        <v>0</v>
      </c>
      <c r="V17" s="7" t="s">
        <v>0</v>
      </c>
      <c r="W17" s="7" t="s">
        <v>0</v>
      </c>
      <c r="X17" s="7" t="s">
        <v>0</v>
      </c>
      <c r="Y17" s="7" t="s">
        <v>0</v>
      </c>
      <c r="Z17" s="7" t="s">
        <v>0</v>
      </c>
      <c r="AA17" s="7" t="s">
        <v>0</v>
      </c>
      <c r="AB17" s="7" t="s">
        <v>0</v>
      </c>
      <c r="AC17" s="4" t="s">
        <v>43</v>
      </c>
      <c r="AD17" s="4" t="s">
        <v>123</v>
      </c>
      <c r="AE17" s="4" t="s">
        <v>45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26">
        <f t="shared" si="3"/>
        <v>0</v>
      </c>
      <c r="BK17" s="26">
        <f t="shared" si="4"/>
        <v>0</v>
      </c>
      <c r="BL17" s="26">
        <f t="shared" si="5"/>
        <v>0</v>
      </c>
      <c r="BM17" s="26">
        <f t="shared" si="6"/>
        <v>0</v>
      </c>
      <c r="BN17" s="26">
        <f t="shared" si="7"/>
        <v>0</v>
      </c>
      <c r="BO17" s="26">
        <f t="shared" si="7"/>
        <v>0</v>
      </c>
      <c r="BP17" s="26">
        <f t="shared" si="7"/>
        <v>0</v>
      </c>
      <c r="BQ17" s="26">
        <f>AR17</f>
        <v>0</v>
      </c>
      <c r="BR17" s="26">
        <f>AS17</f>
        <v>0</v>
      </c>
      <c r="BS17" s="26">
        <f>AT17</f>
        <v>0</v>
      </c>
      <c r="BT17" s="27">
        <f>BO17*104.3%</f>
        <v>0</v>
      </c>
      <c r="BU17" s="28">
        <f>BP17*104.3%</f>
        <v>0</v>
      </c>
      <c r="BV17" s="28">
        <f>BQ17*104.3%</f>
        <v>0</v>
      </c>
      <c r="BW17" s="28">
        <f>BR17*104.3%</f>
        <v>0</v>
      </c>
      <c r="BX17" s="28">
        <f>BS17*104.3%</f>
        <v>0</v>
      </c>
    </row>
    <row r="18" spans="1:76" ht="153">
      <c r="A18" s="3" t="s">
        <v>125</v>
      </c>
      <c r="B18" s="4" t="s">
        <v>126</v>
      </c>
      <c r="C18" s="4" t="s">
        <v>127</v>
      </c>
      <c r="D18" s="4" t="s">
        <v>128</v>
      </c>
      <c r="E18" s="4" t="s">
        <v>129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  <c r="R18" s="4" t="s">
        <v>0</v>
      </c>
      <c r="S18" s="4" t="s">
        <v>0</v>
      </c>
      <c r="T18" s="4" t="s">
        <v>0</v>
      </c>
      <c r="U18" s="4" t="s">
        <v>0</v>
      </c>
      <c r="V18" s="4" t="s">
        <v>0</v>
      </c>
      <c r="W18" s="4" t="s">
        <v>0</v>
      </c>
      <c r="X18" s="4" t="s">
        <v>0</v>
      </c>
      <c r="Y18" s="4" t="s">
        <v>0</v>
      </c>
      <c r="Z18" s="4" t="s">
        <v>0</v>
      </c>
      <c r="AA18" s="4" t="s">
        <v>0</v>
      </c>
      <c r="AB18" s="4" t="s">
        <v>0</v>
      </c>
      <c r="AC18" s="4" t="s">
        <v>54</v>
      </c>
      <c r="AD18" s="4" t="s">
        <v>130</v>
      </c>
      <c r="AE18" s="4" t="s">
        <v>41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26">
        <f t="shared" si="3"/>
        <v>0</v>
      </c>
      <c r="BK18" s="26">
        <f t="shared" si="4"/>
        <v>0</v>
      </c>
      <c r="BL18" s="26">
        <f t="shared" si="5"/>
        <v>0</v>
      </c>
      <c r="BM18" s="26">
        <f t="shared" si="6"/>
        <v>0</v>
      </c>
      <c r="BN18" s="26">
        <f t="shared" si="7"/>
        <v>0</v>
      </c>
      <c r="BO18" s="26">
        <f t="shared" si="7"/>
        <v>0</v>
      </c>
      <c r="BP18" s="26">
        <f t="shared" si="7"/>
        <v>0</v>
      </c>
      <c r="BQ18" s="26">
        <f>AR18</f>
        <v>0</v>
      </c>
      <c r="BR18" s="26">
        <f>AS18</f>
        <v>0</v>
      </c>
      <c r="BS18" s="26">
        <f>AT18</f>
        <v>0</v>
      </c>
      <c r="BT18" s="27">
        <f>BO18*104.3%</f>
        <v>0</v>
      </c>
      <c r="BU18" s="28">
        <f>BP18*104.3%</f>
        <v>0</v>
      </c>
      <c r="BV18" s="28">
        <f>BQ18*104.3%</f>
        <v>0</v>
      </c>
      <c r="BW18" s="28">
        <f>BR18*104.3%</f>
        <v>0</v>
      </c>
      <c r="BX18" s="28">
        <f>BS18*104.3%</f>
        <v>0</v>
      </c>
    </row>
    <row r="19" spans="1:76" ht="102">
      <c r="A19" s="3" t="s">
        <v>131</v>
      </c>
      <c r="B19" s="4" t="s">
        <v>132</v>
      </c>
      <c r="C19" s="4" t="s">
        <v>133</v>
      </c>
      <c r="D19" s="4" t="s">
        <v>134</v>
      </c>
      <c r="E19" s="4" t="s">
        <v>135</v>
      </c>
      <c r="F19" s="4" t="s">
        <v>0</v>
      </c>
      <c r="G19" s="4" t="s">
        <v>0</v>
      </c>
      <c r="H19" s="4" t="s">
        <v>0</v>
      </c>
      <c r="I19" s="4" t="s">
        <v>0</v>
      </c>
      <c r="J19" s="4" t="s">
        <v>0</v>
      </c>
      <c r="K19" s="4" t="s">
        <v>0</v>
      </c>
      <c r="L19" s="4" t="s">
        <v>0</v>
      </c>
      <c r="M19" s="4" t="s">
        <v>0</v>
      </c>
      <c r="N19" s="4" t="s">
        <v>0</v>
      </c>
      <c r="O19" s="4" t="s">
        <v>0</v>
      </c>
      <c r="P19" s="4" t="s">
        <v>0</v>
      </c>
      <c r="Q19" s="4" t="s">
        <v>0</v>
      </c>
      <c r="R19" s="4" t="s">
        <v>0</v>
      </c>
      <c r="S19" s="4" t="s">
        <v>0</v>
      </c>
      <c r="T19" s="4" t="s">
        <v>0</v>
      </c>
      <c r="U19" s="4" t="s">
        <v>0</v>
      </c>
      <c r="V19" s="4" t="s">
        <v>0</v>
      </c>
      <c r="W19" s="4" t="s">
        <v>0</v>
      </c>
      <c r="X19" s="4" t="s">
        <v>0</v>
      </c>
      <c r="Y19" s="4" t="s">
        <v>0</v>
      </c>
      <c r="Z19" s="4" t="s">
        <v>136</v>
      </c>
      <c r="AA19" s="4" t="s">
        <v>105</v>
      </c>
      <c r="AB19" s="4" t="s">
        <v>137</v>
      </c>
      <c r="AC19" s="4" t="s">
        <v>38</v>
      </c>
      <c r="AD19" s="4" t="s">
        <v>138</v>
      </c>
      <c r="AE19" s="4" t="s">
        <v>108</v>
      </c>
      <c r="AF19" s="5">
        <v>15</v>
      </c>
      <c r="AG19" s="5">
        <v>15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15</v>
      </c>
      <c r="AO19" s="5">
        <v>15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26">
        <f t="shared" si="3"/>
        <v>15</v>
      </c>
      <c r="BK19" s="26">
        <f t="shared" si="4"/>
        <v>0</v>
      </c>
      <c r="BL19" s="26">
        <f t="shared" si="5"/>
        <v>0</v>
      </c>
      <c r="BM19" s="26">
        <f t="shared" si="6"/>
        <v>0</v>
      </c>
      <c r="BN19" s="26">
        <f t="shared" si="7"/>
        <v>15</v>
      </c>
      <c r="BO19" s="26">
        <f t="shared" si="7"/>
        <v>0</v>
      </c>
      <c r="BP19" s="26">
        <f t="shared" si="7"/>
        <v>0</v>
      </c>
      <c r="BQ19" s="26">
        <f>AR19</f>
        <v>0</v>
      </c>
      <c r="BR19" s="26">
        <f>AS19</f>
        <v>0</v>
      </c>
      <c r="BS19" s="26">
        <f>AT19</f>
        <v>0</v>
      </c>
      <c r="BT19" s="27">
        <f>BO19*104.3%</f>
        <v>0</v>
      </c>
      <c r="BU19" s="28">
        <f>BP19*104.3%</f>
        <v>0</v>
      </c>
      <c r="BV19" s="28">
        <f>BQ19*104.3%</f>
        <v>0</v>
      </c>
      <c r="BW19" s="28">
        <f>BR19*104.3%</f>
        <v>0</v>
      </c>
      <c r="BX19" s="28">
        <f>BS19*104.3%</f>
        <v>0</v>
      </c>
    </row>
    <row r="20" spans="1:76">
      <c r="A20" s="6" t="s">
        <v>0</v>
      </c>
      <c r="B20" s="7" t="s">
        <v>0</v>
      </c>
      <c r="C20" s="7" t="s">
        <v>0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  <c r="U20" s="7" t="s">
        <v>0</v>
      </c>
      <c r="V20" s="7" t="s">
        <v>0</v>
      </c>
      <c r="W20" s="7" t="s">
        <v>0</v>
      </c>
      <c r="X20" s="7" t="s">
        <v>0</v>
      </c>
      <c r="Y20" s="7" t="s">
        <v>0</v>
      </c>
      <c r="Z20" s="7" t="s">
        <v>0</v>
      </c>
      <c r="AA20" s="7" t="s">
        <v>0</v>
      </c>
      <c r="AB20" s="7" t="s">
        <v>0</v>
      </c>
      <c r="AC20" s="4" t="s">
        <v>38</v>
      </c>
      <c r="AD20" s="4" t="s">
        <v>138</v>
      </c>
      <c r="AE20" s="4" t="s">
        <v>130</v>
      </c>
      <c r="AF20" s="5">
        <v>7.6210000000000004</v>
      </c>
      <c r="AG20" s="5">
        <v>3.38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7.6210000000000004</v>
      </c>
      <c r="AO20" s="5">
        <v>3.38</v>
      </c>
      <c r="AP20" s="5">
        <v>27</v>
      </c>
      <c r="AQ20" s="5">
        <v>0</v>
      </c>
      <c r="AR20" s="5">
        <v>0</v>
      </c>
      <c r="AS20" s="5">
        <v>0</v>
      </c>
      <c r="AT20" s="5">
        <v>27</v>
      </c>
      <c r="AU20" s="5">
        <v>27</v>
      </c>
      <c r="AV20" s="5">
        <v>0</v>
      </c>
      <c r="AW20" s="5">
        <v>0</v>
      </c>
      <c r="AX20" s="5">
        <v>0</v>
      </c>
      <c r="AY20" s="5">
        <v>27</v>
      </c>
      <c r="AZ20" s="5">
        <v>27</v>
      </c>
      <c r="BA20" s="5">
        <v>0</v>
      </c>
      <c r="BB20" s="5">
        <v>0</v>
      </c>
      <c r="BC20" s="5">
        <v>0</v>
      </c>
      <c r="BD20" s="5">
        <v>27</v>
      </c>
      <c r="BE20" s="5">
        <v>27</v>
      </c>
      <c r="BF20" s="5">
        <v>0</v>
      </c>
      <c r="BG20" s="5">
        <v>0</v>
      </c>
      <c r="BH20" s="5">
        <v>0</v>
      </c>
      <c r="BI20" s="5">
        <v>27</v>
      </c>
      <c r="BJ20" s="26">
        <f t="shared" si="3"/>
        <v>3.38</v>
      </c>
      <c r="BK20" s="26">
        <f t="shared" si="4"/>
        <v>0</v>
      </c>
      <c r="BL20" s="26">
        <f t="shared" si="5"/>
        <v>0</v>
      </c>
      <c r="BM20" s="26">
        <f t="shared" si="6"/>
        <v>0</v>
      </c>
      <c r="BN20" s="26">
        <f t="shared" si="7"/>
        <v>3.38</v>
      </c>
      <c r="BO20" s="26">
        <f t="shared" si="7"/>
        <v>27</v>
      </c>
      <c r="BP20" s="26">
        <f t="shared" si="7"/>
        <v>0</v>
      </c>
      <c r="BQ20" s="26">
        <f>AR20</f>
        <v>0</v>
      </c>
      <c r="BR20" s="26">
        <f>AS20</f>
        <v>0</v>
      </c>
      <c r="BS20" s="26">
        <f>AT20</f>
        <v>27</v>
      </c>
      <c r="BT20" s="27">
        <f>BO20*104.3%</f>
        <v>28.160999999999998</v>
      </c>
      <c r="BU20" s="28">
        <f>BP20*104.3%</f>
        <v>0</v>
      </c>
      <c r="BV20" s="28">
        <f>BQ20*104.3%</f>
        <v>0</v>
      </c>
      <c r="BW20" s="28">
        <f>BR20*104.3%</f>
        <v>0</v>
      </c>
      <c r="BX20" s="28">
        <f>BS20*104.3%</f>
        <v>28.160999999999998</v>
      </c>
    </row>
    <row r="21" spans="1:76" ht="171.75" customHeight="1">
      <c r="A21" s="3" t="s">
        <v>139</v>
      </c>
      <c r="B21" s="4" t="s">
        <v>140</v>
      </c>
      <c r="C21" s="4" t="s">
        <v>141</v>
      </c>
      <c r="D21" s="4" t="s">
        <v>142</v>
      </c>
      <c r="E21" s="4" t="s">
        <v>143</v>
      </c>
      <c r="F21" s="4" t="s">
        <v>0</v>
      </c>
      <c r="G21" s="4" t="s">
        <v>0</v>
      </c>
      <c r="H21" s="4" t="s">
        <v>0</v>
      </c>
      <c r="I21" s="4" t="s">
        <v>0</v>
      </c>
      <c r="J21" s="4" t="s">
        <v>0</v>
      </c>
      <c r="K21" s="4" t="s">
        <v>0</v>
      </c>
      <c r="L21" s="4" t="s">
        <v>0</v>
      </c>
      <c r="M21" s="4" t="s">
        <v>0</v>
      </c>
      <c r="N21" s="4" t="s">
        <v>0</v>
      </c>
      <c r="O21" s="4" t="s">
        <v>0</v>
      </c>
      <c r="P21" s="4" t="s">
        <v>0</v>
      </c>
      <c r="Q21" s="4" t="s">
        <v>0</v>
      </c>
      <c r="R21" s="4" t="s">
        <v>0</v>
      </c>
      <c r="S21" s="4" t="s">
        <v>0</v>
      </c>
      <c r="T21" s="4" t="s">
        <v>0</v>
      </c>
      <c r="U21" s="4" t="s">
        <v>0</v>
      </c>
      <c r="V21" s="4" t="s">
        <v>0</v>
      </c>
      <c r="W21" s="4" t="s">
        <v>144</v>
      </c>
      <c r="X21" s="4" t="s">
        <v>105</v>
      </c>
      <c r="Y21" s="4" t="s">
        <v>145</v>
      </c>
      <c r="Z21" s="4" t="s">
        <v>0</v>
      </c>
      <c r="AA21" s="4" t="s">
        <v>0</v>
      </c>
      <c r="AB21" s="4" t="s">
        <v>0</v>
      </c>
      <c r="AC21" s="4" t="s">
        <v>42</v>
      </c>
      <c r="AD21" s="4" t="s">
        <v>42</v>
      </c>
      <c r="AE21" s="4" t="s">
        <v>108</v>
      </c>
      <c r="AF21" s="5">
        <v>40</v>
      </c>
      <c r="AG21" s="5">
        <v>26.170999999999999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40</v>
      </c>
      <c r="AO21" s="5">
        <v>26.170999999999999</v>
      </c>
      <c r="AP21" s="5">
        <v>40</v>
      </c>
      <c r="AQ21" s="5">
        <v>0</v>
      </c>
      <c r="AR21" s="5">
        <v>0</v>
      </c>
      <c r="AS21" s="5">
        <v>0</v>
      </c>
      <c r="AT21" s="5">
        <v>40</v>
      </c>
      <c r="AU21" s="5">
        <v>40</v>
      </c>
      <c r="AV21" s="5">
        <v>0</v>
      </c>
      <c r="AW21" s="5">
        <v>0</v>
      </c>
      <c r="AX21" s="5">
        <v>0</v>
      </c>
      <c r="AY21" s="5">
        <v>40</v>
      </c>
      <c r="AZ21" s="5">
        <v>40</v>
      </c>
      <c r="BA21" s="5">
        <v>0</v>
      </c>
      <c r="BB21" s="5">
        <v>0</v>
      </c>
      <c r="BC21" s="5">
        <v>0</v>
      </c>
      <c r="BD21" s="5">
        <v>40</v>
      </c>
      <c r="BE21" s="5">
        <v>40</v>
      </c>
      <c r="BF21" s="5">
        <v>0</v>
      </c>
      <c r="BG21" s="5">
        <v>0</v>
      </c>
      <c r="BH21" s="5">
        <v>0</v>
      </c>
      <c r="BI21" s="5">
        <v>40</v>
      </c>
      <c r="BJ21" s="26">
        <f t="shared" si="3"/>
        <v>26.170999999999999</v>
      </c>
      <c r="BK21" s="26">
        <f t="shared" si="4"/>
        <v>0</v>
      </c>
      <c r="BL21" s="26">
        <f t="shared" si="5"/>
        <v>0</v>
      </c>
      <c r="BM21" s="26">
        <f t="shared" si="6"/>
        <v>0</v>
      </c>
      <c r="BN21" s="26">
        <f t="shared" si="7"/>
        <v>26.170999999999999</v>
      </c>
      <c r="BO21" s="26">
        <f t="shared" si="7"/>
        <v>40</v>
      </c>
      <c r="BP21" s="26">
        <f t="shared" si="7"/>
        <v>0</v>
      </c>
      <c r="BQ21" s="26">
        <f>AR21</f>
        <v>0</v>
      </c>
      <c r="BR21" s="26">
        <f>AS21</f>
        <v>0</v>
      </c>
      <c r="BS21" s="26">
        <f>AT21</f>
        <v>40</v>
      </c>
      <c r="BT21" s="27">
        <f>BO21*104.3%</f>
        <v>41.72</v>
      </c>
      <c r="BU21" s="28">
        <f>BP21*104.3%</f>
        <v>0</v>
      </c>
      <c r="BV21" s="28">
        <f>BQ21*104.3%</f>
        <v>0</v>
      </c>
      <c r="BW21" s="28">
        <f>BR21*104.3%</f>
        <v>0</v>
      </c>
      <c r="BX21" s="28">
        <f>BS21*104.3%</f>
        <v>41.72</v>
      </c>
    </row>
    <row r="22" spans="1:76">
      <c r="A22" s="6" t="s">
        <v>0</v>
      </c>
      <c r="B22" s="7" t="s">
        <v>0</v>
      </c>
      <c r="C22" s="7" t="s">
        <v>0</v>
      </c>
      <c r="D22" s="7" t="s">
        <v>0</v>
      </c>
      <c r="E22" s="7" t="s">
        <v>0</v>
      </c>
      <c r="F22" s="7" t="s">
        <v>0</v>
      </c>
      <c r="G22" s="7" t="s">
        <v>0</v>
      </c>
      <c r="H22" s="7" t="s">
        <v>0</v>
      </c>
      <c r="I22" s="7" t="s">
        <v>0</v>
      </c>
      <c r="J22" s="7" t="s">
        <v>0</v>
      </c>
      <c r="K22" s="7" t="s">
        <v>0</v>
      </c>
      <c r="L22" s="7" t="s">
        <v>0</v>
      </c>
      <c r="M22" s="7" t="s">
        <v>0</v>
      </c>
      <c r="N22" s="7" t="s">
        <v>0</v>
      </c>
      <c r="O22" s="7" t="s">
        <v>0</v>
      </c>
      <c r="P22" s="7" t="s">
        <v>0</v>
      </c>
      <c r="Q22" s="7" t="s">
        <v>0</v>
      </c>
      <c r="R22" s="7" t="s">
        <v>0</v>
      </c>
      <c r="S22" s="7" t="s">
        <v>0</v>
      </c>
      <c r="T22" s="7" t="s">
        <v>0</v>
      </c>
      <c r="U22" s="7" t="s">
        <v>0</v>
      </c>
      <c r="V22" s="7" t="s">
        <v>0</v>
      </c>
      <c r="W22" s="7" t="s">
        <v>0</v>
      </c>
      <c r="X22" s="7" t="s">
        <v>0</v>
      </c>
      <c r="Y22" s="7" t="s">
        <v>0</v>
      </c>
      <c r="Z22" s="7" t="s">
        <v>0</v>
      </c>
      <c r="AA22" s="7" t="s">
        <v>0</v>
      </c>
      <c r="AB22" s="7" t="s">
        <v>0</v>
      </c>
      <c r="AC22" s="4" t="s">
        <v>42</v>
      </c>
      <c r="AD22" s="4" t="s">
        <v>42</v>
      </c>
      <c r="AE22" s="4" t="s">
        <v>146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26">
        <f t="shared" si="3"/>
        <v>0</v>
      </c>
      <c r="BK22" s="26">
        <f t="shared" si="4"/>
        <v>0</v>
      </c>
      <c r="BL22" s="26">
        <f t="shared" si="5"/>
        <v>0</v>
      </c>
      <c r="BM22" s="26">
        <f t="shared" si="6"/>
        <v>0</v>
      </c>
      <c r="BN22" s="26">
        <f t="shared" si="7"/>
        <v>0</v>
      </c>
      <c r="BO22" s="26">
        <f t="shared" si="7"/>
        <v>0</v>
      </c>
      <c r="BP22" s="26">
        <f t="shared" si="7"/>
        <v>0</v>
      </c>
      <c r="BQ22" s="26">
        <f>AR22</f>
        <v>0</v>
      </c>
      <c r="BR22" s="26">
        <f>AS22</f>
        <v>0</v>
      </c>
      <c r="BS22" s="26">
        <f>AT22</f>
        <v>0</v>
      </c>
      <c r="BT22" s="27">
        <f>BO22*104.3%</f>
        <v>0</v>
      </c>
      <c r="BU22" s="28">
        <f>BP22*104.3%</f>
        <v>0</v>
      </c>
      <c r="BV22" s="28">
        <f>BQ22*104.3%</f>
        <v>0</v>
      </c>
      <c r="BW22" s="28">
        <f>BR22*104.3%</f>
        <v>0</v>
      </c>
      <c r="BX22" s="28">
        <f>BS22*104.3%</f>
        <v>0</v>
      </c>
    </row>
    <row r="23" spans="1:76" ht="154.5" customHeight="1">
      <c r="A23" s="3" t="s">
        <v>147</v>
      </c>
      <c r="B23" s="4" t="s">
        <v>148</v>
      </c>
      <c r="C23" s="4" t="s">
        <v>149</v>
      </c>
      <c r="D23" s="4" t="s">
        <v>150</v>
      </c>
      <c r="E23" s="4" t="s">
        <v>151</v>
      </c>
      <c r="F23" s="4" t="s">
        <v>0</v>
      </c>
      <c r="G23" s="4" t="s">
        <v>0</v>
      </c>
      <c r="H23" s="4" t="s">
        <v>0</v>
      </c>
      <c r="I23" s="4" t="s">
        <v>0</v>
      </c>
      <c r="J23" s="4" t="s">
        <v>0</v>
      </c>
      <c r="K23" s="4" t="s">
        <v>0</v>
      </c>
      <c r="L23" s="4" t="s">
        <v>0</v>
      </c>
      <c r="M23" s="4" t="s">
        <v>0</v>
      </c>
      <c r="N23" s="4" t="s">
        <v>0</v>
      </c>
      <c r="O23" s="4" t="s">
        <v>0</v>
      </c>
      <c r="P23" s="4" t="s">
        <v>0</v>
      </c>
      <c r="Q23" s="4" t="s">
        <v>0</v>
      </c>
      <c r="R23" s="4" t="s">
        <v>0</v>
      </c>
      <c r="S23" s="4" t="s">
        <v>0</v>
      </c>
      <c r="T23" s="4" t="s">
        <v>0</v>
      </c>
      <c r="U23" s="4" t="s">
        <v>0</v>
      </c>
      <c r="V23" s="4" t="s">
        <v>0</v>
      </c>
      <c r="W23" s="4" t="s">
        <v>152</v>
      </c>
      <c r="X23" s="4" t="s">
        <v>153</v>
      </c>
      <c r="Y23" s="4" t="s">
        <v>154</v>
      </c>
      <c r="Z23" s="4" t="s">
        <v>0</v>
      </c>
      <c r="AA23" s="4" t="s">
        <v>0</v>
      </c>
      <c r="AB23" s="4" t="s">
        <v>0</v>
      </c>
      <c r="AC23" s="4" t="s">
        <v>52</v>
      </c>
      <c r="AD23" s="4" t="s">
        <v>155</v>
      </c>
      <c r="AE23" s="4" t="s">
        <v>123</v>
      </c>
      <c r="AF23" s="5">
        <f>AH23+AJ23+AL23+AN23</f>
        <v>1094.01</v>
      </c>
      <c r="AG23" s="5">
        <f>AI23+AK23+AM23+AO23</f>
        <v>1032.385</v>
      </c>
      <c r="AH23" s="5">
        <v>0</v>
      </c>
      <c r="AI23" s="5">
        <v>0</v>
      </c>
      <c r="AJ23" s="5">
        <v>287.78699999999998</v>
      </c>
      <c r="AK23" s="5">
        <v>287.78699999999998</v>
      </c>
      <c r="AL23" s="5">
        <v>0</v>
      </c>
      <c r="AM23" s="5">
        <v>0</v>
      </c>
      <c r="AN23" s="5">
        <v>806.22299999999996</v>
      </c>
      <c r="AO23" s="5">
        <v>744.59799999999996</v>
      </c>
      <c r="AP23" s="5">
        <v>1031.22</v>
      </c>
      <c r="AQ23" s="5">
        <v>0</v>
      </c>
      <c r="AR23" s="5">
        <v>0</v>
      </c>
      <c r="AS23" s="5">
        <v>0</v>
      </c>
      <c r="AT23" s="5">
        <v>1031.22</v>
      </c>
      <c r="AU23" s="5">
        <v>1137.095</v>
      </c>
      <c r="AV23" s="5">
        <v>0</v>
      </c>
      <c r="AW23" s="5">
        <v>0</v>
      </c>
      <c r="AX23" s="5">
        <v>0</v>
      </c>
      <c r="AY23" s="5">
        <v>1137.095</v>
      </c>
      <c r="AZ23" s="5">
        <v>1137.095</v>
      </c>
      <c r="BA23" s="5">
        <v>0</v>
      </c>
      <c r="BB23" s="5">
        <v>0</v>
      </c>
      <c r="BC23" s="5">
        <v>0</v>
      </c>
      <c r="BD23" s="5">
        <v>1137.095</v>
      </c>
      <c r="BE23" s="5">
        <v>1137.095</v>
      </c>
      <c r="BF23" s="5">
        <v>0</v>
      </c>
      <c r="BG23" s="5">
        <v>0</v>
      </c>
      <c r="BH23" s="5">
        <v>0</v>
      </c>
      <c r="BI23" s="5">
        <v>1137.095</v>
      </c>
      <c r="BJ23" s="26">
        <f t="shared" si="3"/>
        <v>1032.385</v>
      </c>
      <c r="BK23" s="26">
        <f t="shared" si="4"/>
        <v>0</v>
      </c>
      <c r="BL23" s="26">
        <f t="shared" si="5"/>
        <v>287.78699999999998</v>
      </c>
      <c r="BM23" s="26">
        <f t="shared" si="6"/>
        <v>0</v>
      </c>
      <c r="BN23" s="26">
        <f t="shared" si="7"/>
        <v>744.59799999999996</v>
      </c>
      <c r="BO23" s="26">
        <f t="shared" si="7"/>
        <v>1031.22</v>
      </c>
      <c r="BP23" s="26">
        <f t="shared" si="7"/>
        <v>0</v>
      </c>
      <c r="BQ23" s="26">
        <f>AR23</f>
        <v>0</v>
      </c>
      <c r="BR23" s="26">
        <f>AS23</f>
        <v>0</v>
      </c>
      <c r="BS23" s="26">
        <f>AT23</f>
        <v>1031.22</v>
      </c>
      <c r="BT23" s="27">
        <f>BO23*104.3%</f>
        <v>1075.5624599999999</v>
      </c>
      <c r="BU23" s="28">
        <f>BP23*104.3%</f>
        <v>0</v>
      </c>
      <c r="BV23" s="28">
        <f>BQ23*104.3%</f>
        <v>0</v>
      </c>
      <c r="BW23" s="28">
        <f>BR23*104.3%</f>
        <v>0</v>
      </c>
      <c r="BX23" s="28">
        <f>BS23*104.3%</f>
        <v>1075.5624599999999</v>
      </c>
    </row>
    <row r="24" spans="1:76" ht="170.25" customHeight="1">
      <c r="A24" s="3" t="s">
        <v>156</v>
      </c>
      <c r="B24" s="4" t="s">
        <v>157</v>
      </c>
      <c r="C24" s="4" t="s">
        <v>158</v>
      </c>
      <c r="D24" s="4" t="s">
        <v>159</v>
      </c>
      <c r="E24" s="4" t="s">
        <v>160</v>
      </c>
      <c r="F24" s="4" t="s">
        <v>0</v>
      </c>
      <c r="G24" s="4" t="s">
        <v>0</v>
      </c>
      <c r="H24" s="4" t="s">
        <v>0</v>
      </c>
      <c r="I24" s="4" t="s">
        <v>0</v>
      </c>
      <c r="J24" s="4" t="s">
        <v>0</v>
      </c>
      <c r="K24" s="4" t="s">
        <v>0</v>
      </c>
      <c r="L24" s="4" t="s">
        <v>0</v>
      </c>
      <c r="M24" s="4" t="s">
        <v>0</v>
      </c>
      <c r="N24" s="4" t="s">
        <v>0</v>
      </c>
      <c r="O24" s="4" t="s">
        <v>0</v>
      </c>
      <c r="P24" s="4" t="s">
        <v>0</v>
      </c>
      <c r="Q24" s="4" t="s">
        <v>0</v>
      </c>
      <c r="R24" s="4" t="s">
        <v>0</v>
      </c>
      <c r="S24" s="4" t="s">
        <v>0</v>
      </c>
      <c r="T24" s="4" t="s">
        <v>0</v>
      </c>
      <c r="U24" s="4" t="s">
        <v>0</v>
      </c>
      <c r="V24" s="4" t="s">
        <v>0</v>
      </c>
      <c r="W24" s="4" t="s">
        <v>161</v>
      </c>
      <c r="X24" s="4" t="s">
        <v>162</v>
      </c>
      <c r="Y24" s="4" t="s">
        <v>163</v>
      </c>
      <c r="Z24" s="4" t="s">
        <v>0</v>
      </c>
      <c r="AA24" s="4" t="s">
        <v>0</v>
      </c>
      <c r="AB24" s="4" t="s">
        <v>0</v>
      </c>
      <c r="AC24" s="4" t="s">
        <v>33</v>
      </c>
      <c r="AD24" s="4" t="s">
        <v>130</v>
      </c>
      <c r="AE24" s="4" t="s">
        <v>155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26">
        <f t="shared" si="3"/>
        <v>0</v>
      </c>
      <c r="BK24" s="26">
        <f t="shared" si="4"/>
        <v>0</v>
      </c>
      <c r="BL24" s="26">
        <f t="shared" si="5"/>
        <v>0</v>
      </c>
      <c r="BM24" s="26">
        <f t="shared" si="6"/>
        <v>0</v>
      </c>
      <c r="BN24" s="26">
        <f t="shared" si="7"/>
        <v>0</v>
      </c>
      <c r="BO24" s="26">
        <f t="shared" si="7"/>
        <v>0</v>
      </c>
      <c r="BP24" s="26">
        <f t="shared" si="7"/>
        <v>0</v>
      </c>
      <c r="BQ24" s="26">
        <f>AR24</f>
        <v>0</v>
      </c>
      <c r="BR24" s="26">
        <f>AS24</f>
        <v>0</v>
      </c>
      <c r="BS24" s="26">
        <f>AT24</f>
        <v>0</v>
      </c>
      <c r="BT24" s="27">
        <f>BO24*104.3%</f>
        <v>0</v>
      </c>
      <c r="BU24" s="28">
        <f>BP24*104.3%</f>
        <v>0</v>
      </c>
      <c r="BV24" s="28">
        <f>BQ24*104.3%</f>
        <v>0</v>
      </c>
      <c r="BW24" s="28">
        <f>BR24*104.3%</f>
        <v>0</v>
      </c>
      <c r="BX24" s="28">
        <f>BS24*104.3%</f>
        <v>0</v>
      </c>
    </row>
    <row r="25" spans="1:76" ht="178.5">
      <c r="A25" s="3" t="s">
        <v>164</v>
      </c>
      <c r="B25" s="4" t="s">
        <v>165</v>
      </c>
      <c r="C25" s="4" t="s">
        <v>166</v>
      </c>
      <c r="D25" s="4" t="s">
        <v>167</v>
      </c>
      <c r="E25" s="4" t="s">
        <v>168</v>
      </c>
      <c r="F25" s="4" t="s">
        <v>0</v>
      </c>
      <c r="G25" s="4" t="s">
        <v>0</v>
      </c>
      <c r="H25" s="4" t="s">
        <v>0</v>
      </c>
      <c r="I25" s="4" t="s">
        <v>0</v>
      </c>
      <c r="J25" s="4" t="s">
        <v>0</v>
      </c>
      <c r="K25" s="4" t="s">
        <v>0</v>
      </c>
      <c r="L25" s="4" t="s">
        <v>0</v>
      </c>
      <c r="M25" s="4" t="s">
        <v>0</v>
      </c>
      <c r="N25" s="4" t="s">
        <v>0</v>
      </c>
      <c r="O25" s="4" t="s">
        <v>0</v>
      </c>
      <c r="P25" s="4" t="s">
        <v>0</v>
      </c>
      <c r="Q25" s="4" t="s">
        <v>0</v>
      </c>
      <c r="R25" s="4" t="s">
        <v>0</v>
      </c>
      <c r="S25" s="4" t="s">
        <v>0</v>
      </c>
      <c r="T25" s="4" t="s">
        <v>0</v>
      </c>
      <c r="U25" s="4" t="s">
        <v>0</v>
      </c>
      <c r="V25" s="4" t="s">
        <v>0</v>
      </c>
      <c r="W25" s="4" t="s">
        <v>0</v>
      </c>
      <c r="X25" s="4" t="s">
        <v>0</v>
      </c>
      <c r="Y25" s="4" t="s">
        <v>0</v>
      </c>
      <c r="Z25" s="4" t="s">
        <v>169</v>
      </c>
      <c r="AA25" s="4" t="s">
        <v>105</v>
      </c>
      <c r="AB25" s="4" t="s">
        <v>170</v>
      </c>
      <c r="AC25" s="4" t="s">
        <v>33</v>
      </c>
      <c r="AD25" s="4" t="s">
        <v>130</v>
      </c>
      <c r="AE25" s="4" t="s">
        <v>43</v>
      </c>
      <c r="AF25" s="5">
        <v>10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10</v>
      </c>
      <c r="AO25" s="5">
        <v>0</v>
      </c>
      <c r="AP25" s="5">
        <v>10</v>
      </c>
      <c r="AQ25" s="5">
        <v>0</v>
      </c>
      <c r="AR25" s="5">
        <v>0</v>
      </c>
      <c r="AS25" s="5">
        <v>0</v>
      </c>
      <c r="AT25" s="5">
        <v>10</v>
      </c>
      <c r="AU25" s="5">
        <v>10</v>
      </c>
      <c r="AV25" s="5">
        <v>0</v>
      </c>
      <c r="AW25" s="5">
        <v>0</v>
      </c>
      <c r="AX25" s="5">
        <v>0</v>
      </c>
      <c r="AY25" s="5">
        <v>10</v>
      </c>
      <c r="AZ25" s="5">
        <v>10</v>
      </c>
      <c r="BA25" s="5">
        <v>0</v>
      </c>
      <c r="BB25" s="5">
        <v>0</v>
      </c>
      <c r="BC25" s="5">
        <v>0</v>
      </c>
      <c r="BD25" s="5">
        <v>10</v>
      </c>
      <c r="BE25" s="5">
        <v>10</v>
      </c>
      <c r="BF25" s="5">
        <v>0</v>
      </c>
      <c r="BG25" s="5">
        <v>0</v>
      </c>
      <c r="BH25" s="5">
        <v>0</v>
      </c>
      <c r="BI25" s="5">
        <v>10</v>
      </c>
      <c r="BJ25" s="26">
        <f t="shared" si="3"/>
        <v>0</v>
      </c>
      <c r="BK25" s="26">
        <f t="shared" si="4"/>
        <v>0</v>
      </c>
      <c r="BL25" s="26">
        <f t="shared" si="5"/>
        <v>0</v>
      </c>
      <c r="BM25" s="26">
        <f t="shared" si="6"/>
        <v>0</v>
      </c>
      <c r="BN25" s="26">
        <f t="shared" si="7"/>
        <v>0</v>
      </c>
      <c r="BO25" s="26">
        <f t="shared" si="7"/>
        <v>10</v>
      </c>
      <c r="BP25" s="26">
        <f t="shared" si="7"/>
        <v>0</v>
      </c>
      <c r="BQ25" s="26">
        <f>AR25</f>
        <v>0</v>
      </c>
      <c r="BR25" s="26">
        <f>AS25</f>
        <v>0</v>
      </c>
      <c r="BS25" s="26">
        <f>AT25</f>
        <v>10</v>
      </c>
      <c r="BT25" s="27">
        <f>BO25*104.3%</f>
        <v>10.43</v>
      </c>
      <c r="BU25" s="28">
        <f>BP25*104.3%</f>
        <v>0</v>
      </c>
      <c r="BV25" s="28">
        <f>BQ25*104.3%</f>
        <v>0</v>
      </c>
      <c r="BW25" s="28">
        <f>BR25*104.3%</f>
        <v>0</v>
      </c>
      <c r="BX25" s="28">
        <f>BS25*104.3%</f>
        <v>10.43</v>
      </c>
    </row>
    <row r="26" spans="1:76" ht="61.5" customHeight="1">
      <c r="A26" s="3" t="s">
        <v>171</v>
      </c>
      <c r="B26" s="4" t="s">
        <v>172</v>
      </c>
      <c r="C26" s="4" t="s">
        <v>149</v>
      </c>
      <c r="D26" s="4" t="s">
        <v>173</v>
      </c>
      <c r="E26" s="4" t="s">
        <v>151</v>
      </c>
      <c r="F26" s="4" t="s">
        <v>0</v>
      </c>
      <c r="G26" s="4" t="s">
        <v>0</v>
      </c>
      <c r="H26" s="4" t="s">
        <v>0</v>
      </c>
      <c r="I26" s="4" t="s">
        <v>0</v>
      </c>
      <c r="J26" s="4" t="s">
        <v>0</v>
      </c>
      <c r="K26" s="4" t="s">
        <v>0</v>
      </c>
      <c r="L26" s="4" t="s">
        <v>0</v>
      </c>
      <c r="M26" s="4" t="s">
        <v>0</v>
      </c>
      <c r="N26" s="4" t="s">
        <v>0</v>
      </c>
      <c r="O26" s="4" t="s">
        <v>0</v>
      </c>
      <c r="P26" s="4" t="s">
        <v>0</v>
      </c>
      <c r="Q26" s="4" t="s">
        <v>0</v>
      </c>
      <c r="R26" s="4" t="s">
        <v>0</v>
      </c>
      <c r="S26" s="4" t="s">
        <v>0</v>
      </c>
      <c r="T26" s="4" t="s">
        <v>0</v>
      </c>
      <c r="U26" s="4" t="s">
        <v>0</v>
      </c>
      <c r="V26" s="4" t="s">
        <v>0</v>
      </c>
      <c r="W26" s="4" t="s">
        <v>0</v>
      </c>
      <c r="X26" s="4" t="s">
        <v>0</v>
      </c>
      <c r="Y26" s="4" t="s">
        <v>0</v>
      </c>
      <c r="Z26" s="4" t="s">
        <v>0</v>
      </c>
      <c r="AA26" s="4" t="s">
        <v>0</v>
      </c>
      <c r="AB26" s="4" t="s">
        <v>0</v>
      </c>
      <c r="AC26" s="4" t="s">
        <v>37</v>
      </c>
      <c r="AD26" s="4" t="s">
        <v>174</v>
      </c>
      <c r="AE26" s="4" t="s">
        <v>174</v>
      </c>
      <c r="AF26" s="5">
        <v>9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9</v>
      </c>
      <c r="AO26" s="5">
        <v>0</v>
      </c>
      <c r="AP26" s="5">
        <v>9</v>
      </c>
      <c r="AQ26" s="5">
        <v>0</v>
      </c>
      <c r="AR26" s="5">
        <v>0</v>
      </c>
      <c r="AS26" s="5">
        <v>0</v>
      </c>
      <c r="AT26" s="5">
        <v>9</v>
      </c>
      <c r="AU26" s="5">
        <v>9</v>
      </c>
      <c r="AV26" s="5">
        <v>0</v>
      </c>
      <c r="AW26" s="5">
        <v>0</v>
      </c>
      <c r="AX26" s="5">
        <v>0</v>
      </c>
      <c r="AY26" s="5">
        <v>9</v>
      </c>
      <c r="AZ26" s="5">
        <v>9</v>
      </c>
      <c r="BA26" s="5">
        <v>0</v>
      </c>
      <c r="BB26" s="5">
        <v>0</v>
      </c>
      <c r="BC26" s="5">
        <v>0</v>
      </c>
      <c r="BD26" s="5">
        <v>9</v>
      </c>
      <c r="BE26" s="5">
        <v>9</v>
      </c>
      <c r="BF26" s="5">
        <v>0</v>
      </c>
      <c r="BG26" s="5">
        <v>0</v>
      </c>
      <c r="BH26" s="5">
        <v>0</v>
      </c>
      <c r="BI26" s="5">
        <v>9</v>
      </c>
      <c r="BJ26" s="26">
        <f t="shared" si="3"/>
        <v>0</v>
      </c>
      <c r="BK26" s="26">
        <f t="shared" si="4"/>
        <v>0</v>
      </c>
      <c r="BL26" s="26">
        <f t="shared" si="5"/>
        <v>0</v>
      </c>
      <c r="BM26" s="26">
        <f t="shared" si="6"/>
        <v>0</v>
      </c>
      <c r="BN26" s="26">
        <f t="shared" si="7"/>
        <v>0</v>
      </c>
      <c r="BO26" s="26">
        <f t="shared" si="7"/>
        <v>9</v>
      </c>
      <c r="BP26" s="26">
        <f t="shared" si="7"/>
        <v>0</v>
      </c>
      <c r="BQ26" s="26">
        <f>AR26</f>
        <v>0</v>
      </c>
      <c r="BR26" s="26">
        <f>AS26</f>
        <v>0</v>
      </c>
      <c r="BS26" s="26">
        <f>AT26</f>
        <v>9</v>
      </c>
      <c r="BT26" s="27">
        <f>BO26*104.3%</f>
        <v>9.3869999999999987</v>
      </c>
      <c r="BU26" s="28">
        <f>BP26*104.3%</f>
        <v>0</v>
      </c>
      <c r="BV26" s="28">
        <f>BQ26*104.3%</f>
        <v>0</v>
      </c>
      <c r="BW26" s="28">
        <f>BR26*104.3%</f>
        <v>0</v>
      </c>
      <c r="BX26" s="28">
        <f>BS26*104.3%</f>
        <v>9.3869999999999987</v>
      </c>
    </row>
    <row r="27" spans="1:76" ht="135" customHeight="1">
      <c r="A27" s="3" t="s">
        <v>175</v>
      </c>
      <c r="B27" s="4" t="s">
        <v>176</v>
      </c>
      <c r="C27" s="4" t="s">
        <v>94</v>
      </c>
      <c r="D27" s="4" t="s">
        <v>94</v>
      </c>
      <c r="E27" s="4" t="s">
        <v>94</v>
      </c>
      <c r="F27" s="4" t="s">
        <v>94</v>
      </c>
      <c r="G27" s="4" t="s">
        <v>94</v>
      </c>
      <c r="H27" s="4" t="s">
        <v>94</v>
      </c>
      <c r="I27" s="4" t="s">
        <v>94</v>
      </c>
      <c r="J27" s="4" t="s">
        <v>94</v>
      </c>
      <c r="K27" s="4" t="s">
        <v>94</v>
      </c>
      <c r="L27" s="4" t="s">
        <v>94</v>
      </c>
      <c r="M27" s="4" t="s">
        <v>94</v>
      </c>
      <c r="N27" s="4" t="s">
        <v>94</v>
      </c>
      <c r="O27" s="4" t="s">
        <v>94</v>
      </c>
      <c r="P27" s="4" t="s">
        <v>94</v>
      </c>
      <c r="Q27" s="4" t="s">
        <v>94</v>
      </c>
      <c r="R27" s="4" t="s">
        <v>94</v>
      </c>
      <c r="S27" s="4" t="s">
        <v>94</v>
      </c>
      <c r="T27" s="4" t="s">
        <v>94</v>
      </c>
      <c r="U27" s="4" t="s">
        <v>94</v>
      </c>
      <c r="V27" s="4" t="s">
        <v>94</v>
      </c>
      <c r="W27" s="4" t="s">
        <v>94</v>
      </c>
      <c r="X27" s="4" t="s">
        <v>94</v>
      </c>
      <c r="Y27" s="4" t="s">
        <v>94</v>
      </c>
      <c r="Z27" s="4" t="s">
        <v>94</v>
      </c>
      <c r="AA27" s="4" t="s">
        <v>94</v>
      </c>
      <c r="AB27" s="4" t="s">
        <v>94</v>
      </c>
      <c r="AC27" s="4" t="s">
        <v>94</v>
      </c>
      <c r="AD27" s="4" t="s">
        <v>94</v>
      </c>
      <c r="AE27" s="4" t="s">
        <v>94</v>
      </c>
      <c r="AF27" s="5">
        <f>AF28+AF29+AF30+AF31</f>
        <v>5037.6859999999997</v>
      </c>
      <c r="AG27" s="5">
        <f t="shared" ref="AG27:BX27" si="8">AG28+AG29+AG30+AG31</f>
        <v>4221.3819999999996</v>
      </c>
      <c r="AH27" s="5">
        <f t="shared" si="8"/>
        <v>0</v>
      </c>
      <c r="AI27" s="5">
        <f t="shared" si="8"/>
        <v>0</v>
      </c>
      <c r="AJ27" s="5">
        <f t="shared" si="8"/>
        <v>2011.8140000000001</v>
      </c>
      <c r="AK27" s="5">
        <f t="shared" si="8"/>
        <v>2011.8140000000001</v>
      </c>
      <c r="AL27" s="5">
        <f t="shared" si="8"/>
        <v>0</v>
      </c>
      <c r="AM27" s="5">
        <f t="shared" si="8"/>
        <v>0</v>
      </c>
      <c r="AN27" s="5">
        <f t="shared" si="8"/>
        <v>3025.8719999999998</v>
      </c>
      <c r="AO27" s="5">
        <f t="shared" si="8"/>
        <v>2209.5680000000002</v>
      </c>
      <c r="AP27" s="5">
        <f t="shared" si="8"/>
        <v>6209.0550000000003</v>
      </c>
      <c r="AQ27" s="5">
        <f t="shared" si="8"/>
        <v>0</v>
      </c>
      <c r="AR27" s="5">
        <f t="shared" si="8"/>
        <v>2708.8310000000001</v>
      </c>
      <c r="AS27" s="5">
        <f t="shared" si="8"/>
        <v>0</v>
      </c>
      <c r="AT27" s="5">
        <f t="shared" si="8"/>
        <v>3500.2240000000002</v>
      </c>
      <c r="AU27" s="5">
        <f t="shared" si="8"/>
        <v>2753.2939999999999</v>
      </c>
      <c r="AV27" s="5">
        <f t="shared" si="8"/>
        <v>0</v>
      </c>
      <c r="AW27" s="5">
        <f t="shared" si="8"/>
        <v>0</v>
      </c>
      <c r="AX27" s="5">
        <f t="shared" si="8"/>
        <v>0</v>
      </c>
      <c r="AY27" s="5">
        <f t="shared" si="8"/>
        <v>2753.2939999999999</v>
      </c>
      <c r="AZ27" s="5">
        <f t="shared" si="8"/>
        <v>2916.2939999999999</v>
      </c>
      <c r="BA27" s="5">
        <f t="shared" si="8"/>
        <v>0</v>
      </c>
      <c r="BB27" s="5">
        <f t="shared" si="8"/>
        <v>0</v>
      </c>
      <c r="BC27" s="5">
        <f t="shared" si="8"/>
        <v>0</v>
      </c>
      <c r="BD27" s="5">
        <f t="shared" si="8"/>
        <v>2916.2939999999999</v>
      </c>
      <c r="BE27" s="5">
        <f t="shared" si="8"/>
        <v>2916.2939999999999</v>
      </c>
      <c r="BF27" s="5">
        <f t="shared" si="8"/>
        <v>0</v>
      </c>
      <c r="BG27" s="5">
        <f t="shared" si="8"/>
        <v>0</v>
      </c>
      <c r="BH27" s="5">
        <f t="shared" si="8"/>
        <v>0</v>
      </c>
      <c r="BI27" s="5">
        <f t="shared" si="8"/>
        <v>2916.2939999999999</v>
      </c>
      <c r="BJ27" s="5">
        <f t="shared" si="8"/>
        <v>4221.3819999999996</v>
      </c>
      <c r="BK27" s="5">
        <f t="shared" si="8"/>
        <v>0</v>
      </c>
      <c r="BL27" s="5">
        <f t="shared" si="8"/>
        <v>2011.8140000000001</v>
      </c>
      <c r="BM27" s="5">
        <f t="shared" si="8"/>
        <v>0</v>
      </c>
      <c r="BN27" s="5">
        <f t="shared" si="8"/>
        <v>2209.5680000000002</v>
      </c>
      <c r="BO27" s="5">
        <f t="shared" si="8"/>
        <v>6209.0550000000003</v>
      </c>
      <c r="BP27" s="5">
        <f t="shared" si="8"/>
        <v>0</v>
      </c>
      <c r="BQ27" s="5">
        <f t="shared" si="8"/>
        <v>2708.8310000000001</v>
      </c>
      <c r="BR27" s="5">
        <f t="shared" si="8"/>
        <v>0</v>
      </c>
      <c r="BS27" s="5">
        <f t="shared" si="8"/>
        <v>3500.2240000000002</v>
      </c>
      <c r="BT27" s="29">
        <f t="shared" si="8"/>
        <v>6476.0443649999997</v>
      </c>
      <c r="BU27" s="30">
        <f t="shared" si="8"/>
        <v>0</v>
      </c>
      <c r="BV27" s="30">
        <f t="shared" si="8"/>
        <v>2825.3107329999998</v>
      </c>
      <c r="BW27" s="30">
        <f t="shared" si="8"/>
        <v>0</v>
      </c>
      <c r="BX27" s="30">
        <f t="shared" si="8"/>
        <v>3650.7336319999999</v>
      </c>
    </row>
    <row r="28" spans="1:76" ht="153">
      <c r="A28" s="3" t="s">
        <v>177</v>
      </c>
      <c r="B28" s="4" t="s">
        <v>178</v>
      </c>
      <c r="C28" s="4" t="s">
        <v>179</v>
      </c>
      <c r="D28" s="4" t="s">
        <v>180</v>
      </c>
      <c r="E28" s="4" t="s">
        <v>181</v>
      </c>
      <c r="F28" s="4" t="s">
        <v>0</v>
      </c>
      <c r="G28" s="4" t="s">
        <v>0</v>
      </c>
      <c r="H28" s="4" t="s">
        <v>0</v>
      </c>
      <c r="I28" s="4" t="s">
        <v>0</v>
      </c>
      <c r="J28" s="4" t="s">
        <v>0</v>
      </c>
      <c r="K28" s="4" t="s">
        <v>0</v>
      </c>
      <c r="L28" s="4" t="s">
        <v>0</v>
      </c>
      <c r="M28" s="4" t="s">
        <v>0</v>
      </c>
      <c r="N28" s="4" t="s">
        <v>0</v>
      </c>
      <c r="O28" s="4" t="s">
        <v>0</v>
      </c>
      <c r="P28" s="4" t="s">
        <v>0</v>
      </c>
      <c r="Q28" s="4" t="s">
        <v>0</v>
      </c>
      <c r="R28" s="4" t="s">
        <v>0</v>
      </c>
      <c r="S28" s="4" t="s">
        <v>0</v>
      </c>
      <c r="T28" s="4" t="s">
        <v>0</v>
      </c>
      <c r="U28" s="4" t="s">
        <v>0</v>
      </c>
      <c r="V28" s="4" t="s">
        <v>0</v>
      </c>
      <c r="W28" s="4" t="s">
        <v>0</v>
      </c>
      <c r="X28" s="4" t="s">
        <v>0</v>
      </c>
      <c r="Y28" s="4" t="s">
        <v>0</v>
      </c>
      <c r="Z28" s="4" t="s">
        <v>182</v>
      </c>
      <c r="AA28" s="4" t="s">
        <v>162</v>
      </c>
      <c r="AB28" s="4" t="s">
        <v>183</v>
      </c>
      <c r="AC28" s="4" t="s">
        <v>50</v>
      </c>
      <c r="AD28" s="4" t="s">
        <v>155</v>
      </c>
      <c r="AE28" s="4" t="s">
        <v>146</v>
      </c>
      <c r="AF28" s="5">
        <v>10</v>
      </c>
      <c r="AG28" s="5">
        <v>3.5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10</v>
      </c>
      <c r="AO28" s="5">
        <v>3.5</v>
      </c>
      <c r="AP28" s="5">
        <v>10</v>
      </c>
      <c r="AQ28" s="5">
        <v>0</v>
      </c>
      <c r="AR28" s="5">
        <v>0</v>
      </c>
      <c r="AS28" s="5">
        <v>0</v>
      </c>
      <c r="AT28" s="5">
        <v>10</v>
      </c>
      <c r="AU28" s="5">
        <v>10</v>
      </c>
      <c r="AV28" s="5">
        <v>0</v>
      </c>
      <c r="AW28" s="5">
        <v>0</v>
      </c>
      <c r="AX28" s="5">
        <v>0</v>
      </c>
      <c r="AY28" s="5">
        <v>10</v>
      </c>
      <c r="AZ28" s="5">
        <v>10</v>
      </c>
      <c r="BA28" s="5">
        <v>0</v>
      </c>
      <c r="BB28" s="5">
        <v>0</v>
      </c>
      <c r="BC28" s="5">
        <v>0</v>
      </c>
      <c r="BD28" s="5">
        <v>10</v>
      </c>
      <c r="BE28" s="5">
        <v>10</v>
      </c>
      <c r="BF28" s="5">
        <v>0</v>
      </c>
      <c r="BG28" s="5">
        <v>0</v>
      </c>
      <c r="BH28" s="5">
        <v>0</v>
      </c>
      <c r="BI28" s="5">
        <v>10</v>
      </c>
      <c r="BJ28" s="26">
        <f t="shared" ref="BJ28:BJ34" si="9">AG28</f>
        <v>3.5</v>
      </c>
      <c r="BK28" s="26">
        <f t="shared" ref="BK28:BK34" si="10">AI28</f>
        <v>0</v>
      </c>
      <c r="BL28" s="26">
        <f t="shared" ref="BL28:BL34" si="11">AK28</f>
        <v>0</v>
      </c>
      <c r="BM28" s="26">
        <f t="shared" ref="BM28:BM34" si="12">AM28</f>
        <v>0</v>
      </c>
      <c r="BN28" s="26">
        <f t="shared" ref="BN28:BO34" si="13">AO28</f>
        <v>3.5</v>
      </c>
      <c r="BO28" s="26">
        <f t="shared" si="13"/>
        <v>10</v>
      </c>
      <c r="BP28" s="26">
        <f t="shared" si="7"/>
        <v>0</v>
      </c>
      <c r="BQ28" s="26">
        <f>AR28</f>
        <v>0</v>
      </c>
      <c r="BR28" s="26">
        <f>AS28</f>
        <v>0</v>
      </c>
      <c r="BS28" s="26">
        <f>AT28</f>
        <v>10</v>
      </c>
      <c r="BT28" s="27">
        <f>BO28*104.3%</f>
        <v>10.43</v>
      </c>
      <c r="BU28" s="28">
        <f>BP28*104.3%</f>
        <v>0</v>
      </c>
      <c r="BV28" s="28">
        <f>BQ28*104.3%</f>
        <v>0</v>
      </c>
      <c r="BW28" s="28">
        <f>BR28*104.3%</f>
        <v>0</v>
      </c>
      <c r="BX28" s="28">
        <f>BS28*104.3%</f>
        <v>10.43</v>
      </c>
    </row>
    <row r="29" spans="1:76" ht="207" customHeight="1">
      <c r="A29" s="3" t="s">
        <v>184</v>
      </c>
      <c r="B29" s="4" t="s">
        <v>185</v>
      </c>
      <c r="C29" s="4" t="s">
        <v>186</v>
      </c>
      <c r="D29" s="4" t="s">
        <v>187</v>
      </c>
      <c r="E29" s="4" t="s">
        <v>188</v>
      </c>
      <c r="F29" s="4" t="s">
        <v>0</v>
      </c>
      <c r="G29" s="4" t="s">
        <v>0</v>
      </c>
      <c r="H29" s="4" t="s">
        <v>0</v>
      </c>
      <c r="I29" s="4" t="s">
        <v>0</v>
      </c>
      <c r="J29" s="4" t="s">
        <v>0</v>
      </c>
      <c r="K29" s="4" t="s">
        <v>0</v>
      </c>
      <c r="L29" s="4" t="s">
        <v>0</v>
      </c>
      <c r="M29" s="4" t="s">
        <v>0</v>
      </c>
      <c r="N29" s="4" t="s">
        <v>0</v>
      </c>
      <c r="O29" s="4" t="s">
        <v>0</v>
      </c>
      <c r="P29" s="4" t="s">
        <v>0</v>
      </c>
      <c r="Q29" s="4" t="s">
        <v>0</v>
      </c>
      <c r="R29" s="4" t="s">
        <v>0</v>
      </c>
      <c r="S29" s="4" t="s">
        <v>0</v>
      </c>
      <c r="T29" s="4" t="s">
        <v>0</v>
      </c>
      <c r="U29" s="4" t="s">
        <v>0</v>
      </c>
      <c r="V29" s="4" t="s">
        <v>0</v>
      </c>
      <c r="W29" s="4" t="s">
        <v>189</v>
      </c>
      <c r="X29" s="4" t="s">
        <v>190</v>
      </c>
      <c r="Y29" s="4" t="s">
        <v>191</v>
      </c>
      <c r="Z29" s="4" t="s">
        <v>0</v>
      </c>
      <c r="AA29" s="4" t="s">
        <v>0</v>
      </c>
      <c r="AB29" s="4" t="s">
        <v>0</v>
      </c>
      <c r="AC29" s="4" t="s">
        <v>34</v>
      </c>
      <c r="AD29" s="4" t="s">
        <v>130</v>
      </c>
      <c r="AE29" s="4" t="s">
        <v>124</v>
      </c>
      <c r="AF29" s="5">
        <f>AH29+AJ29+AL29+AN29</f>
        <v>4687.6859999999997</v>
      </c>
      <c r="AG29" s="5">
        <f>AI29+AK29+AM29+AO29</f>
        <v>3877.8820000000001</v>
      </c>
      <c r="AH29" s="5">
        <v>0</v>
      </c>
      <c r="AI29" s="5">
        <v>0</v>
      </c>
      <c r="AJ29" s="5">
        <v>1841.8140000000001</v>
      </c>
      <c r="AK29" s="5">
        <v>1841.8140000000001</v>
      </c>
      <c r="AL29" s="5">
        <v>0</v>
      </c>
      <c r="AM29" s="5">
        <v>0</v>
      </c>
      <c r="AN29" s="5">
        <v>2845.8719999999998</v>
      </c>
      <c r="AO29" s="5">
        <v>2036.068</v>
      </c>
      <c r="AP29" s="5">
        <f>AQ29+AR29+AS29+AT29</f>
        <v>5785.0550000000003</v>
      </c>
      <c r="AQ29" s="5">
        <v>0</v>
      </c>
      <c r="AR29" s="5">
        <v>2708.8310000000001</v>
      </c>
      <c r="AS29" s="5">
        <v>0</v>
      </c>
      <c r="AT29" s="5">
        <v>3076.2240000000002</v>
      </c>
      <c r="AU29" s="5">
        <v>2329.2939999999999</v>
      </c>
      <c r="AV29" s="5">
        <v>0</v>
      </c>
      <c r="AW29" s="5">
        <v>0</v>
      </c>
      <c r="AX29" s="5">
        <v>0</v>
      </c>
      <c r="AY29" s="5">
        <v>2329.2939999999999</v>
      </c>
      <c r="AZ29" s="5">
        <v>2492.2939999999999</v>
      </c>
      <c r="BA29" s="5">
        <v>0</v>
      </c>
      <c r="BB29" s="5">
        <v>0</v>
      </c>
      <c r="BC29" s="5">
        <v>0</v>
      </c>
      <c r="BD29" s="5">
        <v>2492.2939999999999</v>
      </c>
      <c r="BE29" s="5">
        <v>2492.2939999999999</v>
      </c>
      <c r="BF29" s="5">
        <v>0</v>
      </c>
      <c r="BG29" s="5">
        <v>0</v>
      </c>
      <c r="BH29" s="5">
        <v>0</v>
      </c>
      <c r="BI29" s="5">
        <v>2492.2939999999999</v>
      </c>
      <c r="BJ29" s="26">
        <f t="shared" si="9"/>
        <v>3877.8820000000001</v>
      </c>
      <c r="BK29" s="26">
        <f t="shared" si="10"/>
        <v>0</v>
      </c>
      <c r="BL29" s="26">
        <f t="shared" si="11"/>
        <v>1841.8140000000001</v>
      </c>
      <c r="BM29" s="26">
        <f t="shared" si="12"/>
        <v>0</v>
      </c>
      <c r="BN29" s="26">
        <f t="shared" si="13"/>
        <v>2036.068</v>
      </c>
      <c r="BO29" s="26">
        <f t="shared" si="13"/>
        <v>5785.0550000000003</v>
      </c>
      <c r="BP29" s="26">
        <f t="shared" si="7"/>
        <v>0</v>
      </c>
      <c r="BQ29" s="26">
        <f>AR29</f>
        <v>2708.8310000000001</v>
      </c>
      <c r="BR29" s="26">
        <f>AS29</f>
        <v>0</v>
      </c>
      <c r="BS29" s="26">
        <f>AT29</f>
        <v>3076.2240000000002</v>
      </c>
      <c r="BT29" s="27">
        <f>BO29*104.3%</f>
        <v>6033.8123649999998</v>
      </c>
      <c r="BU29" s="28">
        <f>BP29*104.3%</f>
        <v>0</v>
      </c>
      <c r="BV29" s="28">
        <f>BQ29*104.3%</f>
        <v>2825.3107329999998</v>
      </c>
      <c r="BW29" s="28">
        <f>BR29*104.3%</f>
        <v>0</v>
      </c>
      <c r="BX29" s="28">
        <f>BS29*104.3%</f>
        <v>3208.501632</v>
      </c>
    </row>
    <row r="30" spans="1:76" ht="162" customHeight="1">
      <c r="A30" s="3" t="s">
        <v>192</v>
      </c>
      <c r="B30" s="4" t="s">
        <v>193</v>
      </c>
      <c r="C30" s="4" t="s">
        <v>149</v>
      </c>
      <c r="D30" s="4" t="s">
        <v>194</v>
      </c>
      <c r="E30" s="4" t="s">
        <v>151</v>
      </c>
      <c r="F30" s="4" t="s">
        <v>0</v>
      </c>
      <c r="G30" s="4" t="s">
        <v>0</v>
      </c>
      <c r="H30" s="4" t="s">
        <v>0</v>
      </c>
      <c r="I30" s="4" t="s">
        <v>0</v>
      </c>
      <c r="J30" s="4" t="s">
        <v>0</v>
      </c>
      <c r="K30" s="4" t="s">
        <v>0</v>
      </c>
      <c r="L30" s="4" t="s">
        <v>0</v>
      </c>
      <c r="M30" s="4" t="s">
        <v>0</v>
      </c>
      <c r="N30" s="4" t="s">
        <v>0</v>
      </c>
      <c r="O30" s="4" t="s">
        <v>0</v>
      </c>
      <c r="P30" s="4" t="s">
        <v>0</v>
      </c>
      <c r="Q30" s="4" t="s">
        <v>0</v>
      </c>
      <c r="R30" s="4" t="s">
        <v>0</v>
      </c>
      <c r="S30" s="4" t="s">
        <v>0</v>
      </c>
      <c r="T30" s="4" t="s">
        <v>0</v>
      </c>
      <c r="U30" s="4" t="s">
        <v>0</v>
      </c>
      <c r="V30" s="4" t="s">
        <v>0</v>
      </c>
      <c r="W30" s="4" t="s">
        <v>0</v>
      </c>
      <c r="X30" s="4" t="s">
        <v>0</v>
      </c>
      <c r="Y30" s="4" t="s">
        <v>0</v>
      </c>
      <c r="Z30" s="4" t="s">
        <v>195</v>
      </c>
      <c r="AA30" s="4" t="s">
        <v>105</v>
      </c>
      <c r="AB30" s="4" t="s">
        <v>196</v>
      </c>
      <c r="AC30" s="4" t="s">
        <v>49</v>
      </c>
      <c r="AD30" s="4" t="s">
        <v>41</v>
      </c>
      <c r="AE30" s="4" t="s">
        <v>130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26">
        <f t="shared" si="9"/>
        <v>0</v>
      </c>
      <c r="BK30" s="26">
        <f t="shared" si="10"/>
        <v>0</v>
      </c>
      <c r="BL30" s="26">
        <f t="shared" si="11"/>
        <v>0</v>
      </c>
      <c r="BM30" s="26">
        <f t="shared" si="12"/>
        <v>0</v>
      </c>
      <c r="BN30" s="26">
        <f t="shared" si="13"/>
        <v>0</v>
      </c>
      <c r="BO30" s="26">
        <f t="shared" si="13"/>
        <v>0</v>
      </c>
      <c r="BP30" s="26">
        <f t="shared" si="7"/>
        <v>0</v>
      </c>
      <c r="BQ30" s="26">
        <f>AR30</f>
        <v>0</v>
      </c>
      <c r="BR30" s="26">
        <f>AS30</f>
        <v>0</v>
      </c>
      <c r="BS30" s="26">
        <f>AT30</f>
        <v>0</v>
      </c>
      <c r="BT30" s="27">
        <f>BO30*104.3%</f>
        <v>0</v>
      </c>
      <c r="BU30" s="28">
        <f>BP30*104.3%</f>
        <v>0</v>
      </c>
      <c r="BV30" s="28">
        <f>BQ30*104.3%</f>
        <v>0</v>
      </c>
      <c r="BW30" s="28">
        <f>BR30*104.3%</f>
        <v>0</v>
      </c>
      <c r="BX30" s="28">
        <f>BS30*104.3%</f>
        <v>0</v>
      </c>
    </row>
    <row r="31" spans="1:76" ht="102">
      <c r="A31" s="13" t="s">
        <v>197</v>
      </c>
      <c r="B31" s="4" t="s">
        <v>198</v>
      </c>
      <c r="C31" s="4" t="s">
        <v>199</v>
      </c>
      <c r="D31" s="4" t="s">
        <v>200</v>
      </c>
      <c r="E31" s="4" t="s">
        <v>201</v>
      </c>
      <c r="F31" s="4" t="s">
        <v>0</v>
      </c>
      <c r="G31" s="4" t="s">
        <v>0</v>
      </c>
      <c r="H31" s="4" t="s">
        <v>0</v>
      </c>
      <c r="I31" s="4" t="s">
        <v>0</v>
      </c>
      <c r="J31" s="4" t="s">
        <v>0</v>
      </c>
      <c r="K31" s="4" t="s">
        <v>0</v>
      </c>
      <c r="L31" s="4" t="s">
        <v>0</v>
      </c>
      <c r="M31" s="4" t="s">
        <v>0</v>
      </c>
      <c r="N31" s="4" t="s">
        <v>0</v>
      </c>
      <c r="O31" s="4" t="s">
        <v>0</v>
      </c>
      <c r="P31" s="4" t="s">
        <v>0</v>
      </c>
      <c r="Q31" s="4" t="s">
        <v>0</v>
      </c>
      <c r="R31" s="4" t="s">
        <v>0</v>
      </c>
      <c r="S31" s="4" t="s">
        <v>0</v>
      </c>
      <c r="T31" s="4" t="s">
        <v>0</v>
      </c>
      <c r="U31" s="4" t="s">
        <v>0</v>
      </c>
      <c r="V31" s="4" t="s">
        <v>0</v>
      </c>
      <c r="W31" s="4" t="s">
        <v>0</v>
      </c>
      <c r="X31" s="4" t="s">
        <v>0</v>
      </c>
      <c r="Y31" s="4" t="s">
        <v>0</v>
      </c>
      <c r="Z31" s="4" t="s">
        <v>202</v>
      </c>
      <c r="AA31" s="4" t="s">
        <v>105</v>
      </c>
      <c r="AB31" s="4" t="s">
        <v>203</v>
      </c>
      <c r="AC31" s="4" t="s">
        <v>50</v>
      </c>
      <c r="AD31" s="4" t="s">
        <v>155</v>
      </c>
      <c r="AE31" s="4" t="s">
        <v>123</v>
      </c>
      <c r="AF31" s="5">
        <f>AH31+AJ31+AL31+AN31</f>
        <v>340</v>
      </c>
      <c r="AG31" s="5">
        <f>AI31+AK31+AM31+AO31</f>
        <v>340</v>
      </c>
      <c r="AH31" s="5">
        <v>0</v>
      </c>
      <c r="AI31" s="5">
        <v>0</v>
      </c>
      <c r="AJ31" s="5">
        <v>170</v>
      </c>
      <c r="AK31" s="5">
        <v>170</v>
      </c>
      <c r="AL31" s="5">
        <v>0</v>
      </c>
      <c r="AM31" s="5">
        <v>0</v>
      </c>
      <c r="AN31" s="5">
        <v>170</v>
      </c>
      <c r="AO31" s="5">
        <v>170</v>
      </c>
      <c r="AP31" s="5">
        <v>414</v>
      </c>
      <c r="AQ31" s="5">
        <v>0</v>
      </c>
      <c r="AR31" s="5">
        <v>0</v>
      </c>
      <c r="AS31" s="5">
        <v>0</v>
      </c>
      <c r="AT31" s="5">
        <v>414</v>
      </c>
      <c r="AU31" s="5">
        <v>414</v>
      </c>
      <c r="AV31" s="5">
        <v>0</v>
      </c>
      <c r="AW31" s="5">
        <v>0</v>
      </c>
      <c r="AX31" s="5">
        <v>0</v>
      </c>
      <c r="AY31" s="5">
        <v>414</v>
      </c>
      <c r="AZ31" s="5">
        <v>414</v>
      </c>
      <c r="BA31" s="5">
        <v>0</v>
      </c>
      <c r="BB31" s="5">
        <v>0</v>
      </c>
      <c r="BC31" s="5">
        <v>0</v>
      </c>
      <c r="BD31" s="5">
        <v>414</v>
      </c>
      <c r="BE31" s="5">
        <v>414</v>
      </c>
      <c r="BF31" s="5">
        <v>0</v>
      </c>
      <c r="BG31" s="5">
        <v>0</v>
      </c>
      <c r="BH31" s="5">
        <v>0</v>
      </c>
      <c r="BI31" s="5">
        <v>414</v>
      </c>
      <c r="BJ31" s="26">
        <f t="shared" si="9"/>
        <v>340</v>
      </c>
      <c r="BK31" s="26">
        <f t="shared" si="10"/>
        <v>0</v>
      </c>
      <c r="BL31" s="26">
        <f t="shared" si="11"/>
        <v>170</v>
      </c>
      <c r="BM31" s="26">
        <f t="shared" si="12"/>
        <v>0</v>
      </c>
      <c r="BN31" s="26">
        <f t="shared" si="13"/>
        <v>170</v>
      </c>
      <c r="BO31" s="26">
        <f t="shared" si="13"/>
        <v>414</v>
      </c>
      <c r="BP31" s="26">
        <f t="shared" si="7"/>
        <v>0</v>
      </c>
      <c r="BQ31" s="26">
        <f>AR31</f>
        <v>0</v>
      </c>
      <c r="BR31" s="26">
        <f>AS31</f>
        <v>0</v>
      </c>
      <c r="BS31" s="26">
        <f>AT31</f>
        <v>414</v>
      </c>
      <c r="BT31" s="27">
        <f>BO31*104.3%</f>
        <v>431.80199999999996</v>
      </c>
      <c r="BU31" s="28">
        <f>BP31*104.3%</f>
        <v>0</v>
      </c>
      <c r="BV31" s="28">
        <f>BQ31*104.3%</f>
        <v>0</v>
      </c>
      <c r="BW31" s="28">
        <f>BR31*104.3%</f>
        <v>0</v>
      </c>
      <c r="BX31" s="28">
        <f>BS31*104.3%</f>
        <v>431.80199999999996</v>
      </c>
    </row>
    <row r="32" spans="1:76" ht="104.25" customHeight="1">
      <c r="A32" s="3" t="s">
        <v>204</v>
      </c>
      <c r="B32" s="4" t="s">
        <v>205</v>
      </c>
      <c r="C32" s="4" t="s">
        <v>94</v>
      </c>
      <c r="D32" s="4" t="s">
        <v>94</v>
      </c>
      <c r="E32" s="4" t="s">
        <v>94</v>
      </c>
      <c r="F32" s="4" t="s">
        <v>94</v>
      </c>
      <c r="G32" s="4" t="s">
        <v>94</v>
      </c>
      <c r="H32" s="4" t="s">
        <v>94</v>
      </c>
      <c r="I32" s="4" t="s">
        <v>94</v>
      </c>
      <c r="J32" s="4" t="s">
        <v>94</v>
      </c>
      <c r="K32" s="4" t="s">
        <v>94</v>
      </c>
      <c r="L32" s="4" t="s">
        <v>94</v>
      </c>
      <c r="M32" s="4" t="s">
        <v>94</v>
      </c>
      <c r="N32" s="4" t="s">
        <v>94</v>
      </c>
      <c r="O32" s="4" t="s">
        <v>94</v>
      </c>
      <c r="P32" s="4" t="s">
        <v>94</v>
      </c>
      <c r="Q32" s="4" t="s">
        <v>94</v>
      </c>
      <c r="R32" s="4" t="s">
        <v>94</v>
      </c>
      <c r="S32" s="4" t="s">
        <v>94</v>
      </c>
      <c r="T32" s="4" t="s">
        <v>94</v>
      </c>
      <c r="U32" s="4" t="s">
        <v>94</v>
      </c>
      <c r="V32" s="4" t="s">
        <v>94</v>
      </c>
      <c r="W32" s="4" t="s">
        <v>94</v>
      </c>
      <c r="X32" s="4" t="s">
        <v>94</v>
      </c>
      <c r="Y32" s="4" t="s">
        <v>94</v>
      </c>
      <c r="Z32" s="4" t="s">
        <v>94</v>
      </c>
      <c r="AA32" s="4" t="s">
        <v>94</v>
      </c>
      <c r="AB32" s="4" t="s">
        <v>94</v>
      </c>
      <c r="AC32" s="4" t="s">
        <v>94</v>
      </c>
      <c r="AD32" s="4" t="s">
        <v>94</v>
      </c>
      <c r="AE32" s="4" t="s">
        <v>94</v>
      </c>
      <c r="AF32" s="5">
        <f>AF33+AF34</f>
        <v>148.86600000000001</v>
      </c>
      <c r="AG32" s="5">
        <f t="shared" ref="AG32:BI32" si="14">AG33+AG34</f>
        <v>148.86600000000001</v>
      </c>
      <c r="AH32" s="5">
        <f t="shared" si="14"/>
        <v>0</v>
      </c>
      <c r="AI32" s="5">
        <f t="shared" si="14"/>
        <v>0</v>
      </c>
      <c r="AJ32" s="5">
        <f t="shared" si="14"/>
        <v>0</v>
      </c>
      <c r="AK32" s="5">
        <f t="shared" si="14"/>
        <v>0</v>
      </c>
      <c r="AL32" s="5">
        <f t="shared" si="14"/>
        <v>0</v>
      </c>
      <c r="AM32" s="5">
        <f t="shared" si="14"/>
        <v>0</v>
      </c>
      <c r="AN32" s="5">
        <f t="shared" si="14"/>
        <v>148.86600000000001</v>
      </c>
      <c r="AO32" s="5">
        <f t="shared" si="14"/>
        <v>148.86600000000001</v>
      </c>
      <c r="AP32" s="5">
        <f t="shared" si="14"/>
        <v>148.86600000000001</v>
      </c>
      <c r="AQ32" s="5">
        <f t="shared" si="14"/>
        <v>0</v>
      </c>
      <c r="AR32" s="5">
        <f t="shared" si="14"/>
        <v>0</v>
      </c>
      <c r="AS32" s="5">
        <f t="shared" si="14"/>
        <v>0</v>
      </c>
      <c r="AT32" s="5">
        <f t="shared" si="14"/>
        <v>148.86600000000001</v>
      </c>
      <c r="AU32" s="5">
        <f t="shared" si="14"/>
        <v>148.86600000000001</v>
      </c>
      <c r="AV32" s="5">
        <f t="shared" si="14"/>
        <v>0</v>
      </c>
      <c r="AW32" s="5">
        <f t="shared" si="14"/>
        <v>0</v>
      </c>
      <c r="AX32" s="5">
        <f t="shared" si="14"/>
        <v>0</v>
      </c>
      <c r="AY32" s="5">
        <f t="shared" si="14"/>
        <v>148.86600000000001</v>
      </c>
      <c r="AZ32" s="5">
        <f t="shared" si="14"/>
        <v>148.86600000000001</v>
      </c>
      <c r="BA32" s="5">
        <f t="shared" si="14"/>
        <v>0</v>
      </c>
      <c r="BB32" s="5">
        <f t="shared" si="14"/>
        <v>0</v>
      </c>
      <c r="BC32" s="5">
        <f t="shared" si="14"/>
        <v>0</v>
      </c>
      <c r="BD32" s="5">
        <f t="shared" si="14"/>
        <v>148.86600000000001</v>
      </c>
      <c r="BE32" s="5">
        <f t="shared" si="14"/>
        <v>148.86600000000001</v>
      </c>
      <c r="BF32" s="5">
        <f t="shared" si="14"/>
        <v>0</v>
      </c>
      <c r="BG32" s="5">
        <f t="shared" si="14"/>
        <v>0</v>
      </c>
      <c r="BH32" s="5">
        <f t="shared" si="14"/>
        <v>0</v>
      </c>
      <c r="BI32" s="5">
        <f t="shared" si="14"/>
        <v>148.86600000000001</v>
      </c>
      <c r="BJ32" s="26">
        <f t="shared" si="9"/>
        <v>148.86600000000001</v>
      </c>
      <c r="BK32" s="26">
        <f t="shared" si="10"/>
        <v>0</v>
      </c>
      <c r="BL32" s="26">
        <f t="shared" si="11"/>
        <v>0</v>
      </c>
      <c r="BM32" s="26">
        <f t="shared" si="12"/>
        <v>0</v>
      </c>
      <c r="BN32" s="26">
        <f t="shared" si="13"/>
        <v>148.86600000000001</v>
      </c>
      <c r="BO32" s="26">
        <f t="shared" si="13"/>
        <v>148.86600000000001</v>
      </c>
      <c r="BP32" s="26">
        <f t="shared" si="7"/>
        <v>0</v>
      </c>
      <c r="BQ32" s="26">
        <f>AR32</f>
        <v>0</v>
      </c>
      <c r="BR32" s="26">
        <f>AS32</f>
        <v>0</v>
      </c>
      <c r="BS32" s="26">
        <f>AT32</f>
        <v>148.86600000000001</v>
      </c>
      <c r="BT32" s="27">
        <f>BO32*104.3%</f>
        <v>155.26723799999999</v>
      </c>
      <c r="BU32" s="28">
        <f>BP32*104.3%</f>
        <v>0</v>
      </c>
      <c r="BV32" s="28">
        <f>BQ32*104.3%</f>
        <v>0</v>
      </c>
      <c r="BW32" s="28">
        <f>BR32*104.3%</f>
        <v>0</v>
      </c>
      <c r="BX32" s="28">
        <f>BS32*104.3%</f>
        <v>155.26723799999999</v>
      </c>
    </row>
    <row r="33" spans="1:76" ht="267.75">
      <c r="A33" s="3" t="s">
        <v>206</v>
      </c>
      <c r="B33" s="4" t="s">
        <v>207</v>
      </c>
      <c r="C33" s="4" t="s">
        <v>186</v>
      </c>
      <c r="D33" s="4" t="s">
        <v>208</v>
      </c>
      <c r="E33" s="4" t="s">
        <v>188</v>
      </c>
      <c r="F33" s="4" t="s">
        <v>0</v>
      </c>
      <c r="G33" s="4" t="s">
        <v>0</v>
      </c>
      <c r="H33" s="4" t="s">
        <v>0</v>
      </c>
      <c r="I33" s="4" t="s">
        <v>0</v>
      </c>
      <c r="J33" s="4" t="s">
        <v>0</v>
      </c>
      <c r="K33" s="4" t="s">
        <v>0</v>
      </c>
      <c r="L33" s="4" t="s">
        <v>0</v>
      </c>
      <c r="M33" s="4" t="s">
        <v>0</v>
      </c>
      <c r="N33" s="4" t="s">
        <v>0</v>
      </c>
      <c r="O33" s="4" t="s">
        <v>0</v>
      </c>
      <c r="P33" s="4" t="s">
        <v>0</v>
      </c>
      <c r="Q33" s="4" t="s">
        <v>0</v>
      </c>
      <c r="R33" s="4" t="s">
        <v>0</v>
      </c>
      <c r="S33" s="4" t="s">
        <v>0</v>
      </c>
      <c r="T33" s="4" t="s">
        <v>0</v>
      </c>
      <c r="U33" s="4" t="s">
        <v>0</v>
      </c>
      <c r="V33" s="4" t="s">
        <v>0</v>
      </c>
      <c r="W33" s="4" t="s">
        <v>189</v>
      </c>
      <c r="X33" s="4" t="s">
        <v>190</v>
      </c>
      <c r="Y33" s="4" t="s">
        <v>191</v>
      </c>
      <c r="Z33" s="4" t="s">
        <v>0</v>
      </c>
      <c r="AA33" s="4" t="s">
        <v>0</v>
      </c>
      <c r="AB33" s="4" t="s">
        <v>0</v>
      </c>
      <c r="AC33" s="4" t="s">
        <v>34</v>
      </c>
      <c r="AD33" s="4" t="s">
        <v>130</v>
      </c>
      <c r="AE33" s="4" t="s">
        <v>124</v>
      </c>
      <c r="AF33" s="5">
        <v>138.86600000000001</v>
      </c>
      <c r="AG33" s="5">
        <v>138.86600000000001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138.86600000000001</v>
      </c>
      <c r="AO33" s="5">
        <v>138.86600000000001</v>
      </c>
      <c r="AP33" s="5">
        <v>138.86600000000001</v>
      </c>
      <c r="AQ33" s="5">
        <v>0</v>
      </c>
      <c r="AR33" s="5">
        <v>0</v>
      </c>
      <c r="AS33" s="5">
        <v>0</v>
      </c>
      <c r="AT33" s="5">
        <v>138.86600000000001</v>
      </c>
      <c r="AU33" s="5">
        <v>138.86600000000001</v>
      </c>
      <c r="AV33" s="5">
        <v>0</v>
      </c>
      <c r="AW33" s="5">
        <v>0</v>
      </c>
      <c r="AX33" s="5">
        <v>0</v>
      </c>
      <c r="AY33" s="5">
        <v>138.86600000000001</v>
      </c>
      <c r="AZ33" s="5">
        <v>138.86600000000001</v>
      </c>
      <c r="BA33" s="5">
        <v>0</v>
      </c>
      <c r="BB33" s="5">
        <v>0</v>
      </c>
      <c r="BC33" s="5">
        <v>0</v>
      </c>
      <c r="BD33" s="5">
        <v>138.86600000000001</v>
      </c>
      <c r="BE33" s="5">
        <v>138.86600000000001</v>
      </c>
      <c r="BF33" s="5">
        <v>0</v>
      </c>
      <c r="BG33" s="5">
        <v>0</v>
      </c>
      <c r="BH33" s="5">
        <v>0</v>
      </c>
      <c r="BI33" s="5">
        <v>138.86600000000001</v>
      </c>
      <c r="BJ33" s="26">
        <f t="shared" si="9"/>
        <v>138.86600000000001</v>
      </c>
      <c r="BK33" s="26">
        <f t="shared" si="10"/>
        <v>0</v>
      </c>
      <c r="BL33" s="26">
        <f t="shared" si="11"/>
        <v>0</v>
      </c>
      <c r="BM33" s="26">
        <f t="shared" si="12"/>
        <v>0</v>
      </c>
      <c r="BN33" s="26">
        <f t="shared" si="13"/>
        <v>138.86600000000001</v>
      </c>
      <c r="BO33" s="26">
        <f t="shared" si="13"/>
        <v>138.86600000000001</v>
      </c>
      <c r="BP33" s="26">
        <f t="shared" si="7"/>
        <v>0</v>
      </c>
      <c r="BQ33" s="26">
        <f>AR33</f>
        <v>0</v>
      </c>
      <c r="BR33" s="26">
        <f>AS33</f>
        <v>0</v>
      </c>
      <c r="BS33" s="26">
        <f>AT33</f>
        <v>138.86600000000001</v>
      </c>
      <c r="BT33" s="27">
        <f>BO33*104.3%</f>
        <v>144.83723800000001</v>
      </c>
      <c r="BU33" s="28">
        <f>BP33*104.3%</f>
        <v>0</v>
      </c>
      <c r="BV33" s="28">
        <f>BQ33*104.3%</f>
        <v>0</v>
      </c>
      <c r="BW33" s="28">
        <f>BR33*104.3%</f>
        <v>0</v>
      </c>
      <c r="BX33" s="28">
        <f>BS33*104.3%</f>
        <v>144.83723800000001</v>
      </c>
    </row>
    <row r="34" spans="1:76" ht="178.5">
      <c r="A34" s="3" t="s">
        <v>209</v>
      </c>
      <c r="B34" s="4" t="s">
        <v>210</v>
      </c>
      <c r="C34" s="4" t="s">
        <v>211</v>
      </c>
      <c r="D34" s="4" t="s">
        <v>212</v>
      </c>
      <c r="E34" s="4" t="s">
        <v>213</v>
      </c>
      <c r="F34" s="4" t="s">
        <v>0</v>
      </c>
      <c r="G34" s="4" t="s">
        <v>0</v>
      </c>
      <c r="H34" s="4" t="s">
        <v>0</v>
      </c>
      <c r="I34" s="4" t="s">
        <v>0</v>
      </c>
      <c r="J34" s="4" t="s">
        <v>0</v>
      </c>
      <c r="K34" s="4" t="s">
        <v>0</v>
      </c>
      <c r="L34" s="4" t="s">
        <v>0</v>
      </c>
      <c r="M34" s="4" t="s">
        <v>0</v>
      </c>
      <c r="N34" s="4" t="s">
        <v>0</v>
      </c>
      <c r="O34" s="4" t="s">
        <v>0</v>
      </c>
      <c r="P34" s="4" t="s">
        <v>0</v>
      </c>
      <c r="Q34" s="4" t="s">
        <v>0</v>
      </c>
      <c r="R34" s="4" t="s">
        <v>0</v>
      </c>
      <c r="S34" s="4" t="s">
        <v>0</v>
      </c>
      <c r="T34" s="4" t="s">
        <v>0</v>
      </c>
      <c r="U34" s="4" t="s">
        <v>0</v>
      </c>
      <c r="V34" s="4" t="s">
        <v>0</v>
      </c>
      <c r="W34" s="4" t="s">
        <v>0</v>
      </c>
      <c r="X34" s="4" t="s">
        <v>0</v>
      </c>
      <c r="Y34" s="4" t="s">
        <v>0</v>
      </c>
      <c r="Z34" s="4" t="s">
        <v>214</v>
      </c>
      <c r="AA34" s="4" t="s">
        <v>105</v>
      </c>
      <c r="AB34" s="4" t="s">
        <v>215</v>
      </c>
      <c r="AC34" s="4" t="s">
        <v>49</v>
      </c>
      <c r="AD34" s="4" t="s">
        <v>155</v>
      </c>
      <c r="AE34" s="4" t="s">
        <v>108</v>
      </c>
      <c r="AF34" s="5">
        <v>10</v>
      </c>
      <c r="AG34" s="5">
        <v>10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10</v>
      </c>
      <c r="AO34" s="5">
        <v>10</v>
      </c>
      <c r="AP34" s="5">
        <v>10</v>
      </c>
      <c r="AQ34" s="5">
        <v>0</v>
      </c>
      <c r="AR34" s="5">
        <v>0</v>
      </c>
      <c r="AS34" s="5">
        <v>0</v>
      </c>
      <c r="AT34" s="5">
        <v>10</v>
      </c>
      <c r="AU34" s="5">
        <v>10</v>
      </c>
      <c r="AV34" s="5">
        <v>0</v>
      </c>
      <c r="AW34" s="5">
        <v>0</v>
      </c>
      <c r="AX34" s="5">
        <v>0</v>
      </c>
      <c r="AY34" s="5">
        <v>10</v>
      </c>
      <c r="AZ34" s="5">
        <v>10</v>
      </c>
      <c r="BA34" s="5">
        <v>0</v>
      </c>
      <c r="BB34" s="5">
        <v>0</v>
      </c>
      <c r="BC34" s="5">
        <v>0</v>
      </c>
      <c r="BD34" s="5">
        <v>10</v>
      </c>
      <c r="BE34" s="5">
        <v>10</v>
      </c>
      <c r="BF34" s="5">
        <v>0</v>
      </c>
      <c r="BG34" s="5">
        <v>0</v>
      </c>
      <c r="BH34" s="5">
        <v>0</v>
      </c>
      <c r="BI34" s="5">
        <v>10</v>
      </c>
      <c r="BJ34" s="26">
        <f t="shared" si="9"/>
        <v>10</v>
      </c>
      <c r="BK34" s="26">
        <f t="shared" si="10"/>
        <v>0</v>
      </c>
      <c r="BL34" s="26">
        <f t="shared" si="11"/>
        <v>0</v>
      </c>
      <c r="BM34" s="26">
        <f t="shared" si="12"/>
        <v>0</v>
      </c>
      <c r="BN34" s="26">
        <f t="shared" si="13"/>
        <v>10</v>
      </c>
      <c r="BO34" s="26">
        <f t="shared" si="13"/>
        <v>10</v>
      </c>
      <c r="BP34" s="26">
        <f t="shared" si="7"/>
        <v>0</v>
      </c>
      <c r="BQ34" s="26">
        <f>AR34</f>
        <v>0</v>
      </c>
      <c r="BR34" s="26">
        <f>AS34</f>
        <v>0</v>
      </c>
      <c r="BS34" s="26">
        <f>AT34</f>
        <v>10</v>
      </c>
      <c r="BT34" s="27">
        <f>BO34*104.3%</f>
        <v>10.43</v>
      </c>
      <c r="BU34" s="28">
        <f>BP34*104.3%</f>
        <v>0</v>
      </c>
      <c r="BV34" s="28">
        <f>BQ34*104.3%</f>
        <v>0</v>
      </c>
      <c r="BW34" s="28">
        <f>BR34*104.3%</f>
        <v>0</v>
      </c>
      <c r="BX34" s="28">
        <f>BS34*104.3%</f>
        <v>10.43</v>
      </c>
    </row>
    <row r="35" spans="1:76" s="16" customFormat="1" ht="204.75" customHeight="1">
      <c r="A35" s="13" t="s">
        <v>216</v>
      </c>
      <c r="B35" s="14" t="s">
        <v>217</v>
      </c>
      <c r="C35" s="14" t="s">
        <v>94</v>
      </c>
      <c r="D35" s="14" t="s">
        <v>94</v>
      </c>
      <c r="E35" s="14" t="s">
        <v>94</v>
      </c>
      <c r="F35" s="14" t="s">
        <v>94</v>
      </c>
      <c r="G35" s="14" t="s">
        <v>94</v>
      </c>
      <c r="H35" s="14" t="s">
        <v>94</v>
      </c>
      <c r="I35" s="14" t="s">
        <v>94</v>
      </c>
      <c r="J35" s="14" t="s">
        <v>94</v>
      </c>
      <c r="K35" s="14" t="s">
        <v>94</v>
      </c>
      <c r="L35" s="14" t="s">
        <v>94</v>
      </c>
      <c r="M35" s="14" t="s">
        <v>94</v>
      </c>
      <c r="N35" s="14" t="s">
        <v>94</v>
      </c>
      <c r="O35" s="14" t="s">
        <v>94</v>
      </c>
      <c r="P35" s="14" t="s">
        <v>94</v>
      </c>
      <c r="Q35" s="14" t="s">
        <v>94</v>
      </c>
      <c r="R35" s="14" t="s">
        <v>94</v>
      </c>
      <c r="S35" s="14" t="s">
        <v>94</v>
      </c>
      <c r="T35" s="14" t="s">
        <v>94</v>
      </c>
      <c r="U35" s="14" t="s">
        <v>94</v>
      </c>
      <c r="V35" s="14" t="s">
        <v>94</v>
      </c>
      <c r="W35" s="14" t="s">
        <v>94</v>
      </c>
      <c r="X35" s="14" t="s">
        <v>94</v>
      </c>
      <c r="Y35" s="14" t="s">
        <v>94</v>
      </c>
      <c r="Z35" s="14" t="s">
        <v>94</v>
      </c>
      <c r="AA35" s="14" t="s">
        <v>94</v>
      </c>
      <c r="AB35" s="14" t="s">
        <v>94</v>
      </c>
      <c r="AC35" s="14" t="s">
        <v>94</v>
      </c>
      <c r="AD35" s="14" t="s">
        <v>94</v>
      </c>
      <c r="AE35" s="14" t="s">
        <v>94</v>
      </c>
      <c r="AF35" s="15">
        <f>AF36+AF37+AF38+AF39+AF40</f>
        <v>5189.0429999999997</v>
      </c>
      <c r="AG35" s="15">
        <f t="shared" ref="AG35:BX35" si="15">AG36+AG37+AG38+AG39+AG40</f>
        <v>5046.4110000000001</v>
      </c>
      <c r="AH35" s="15">
        <f t="shared" si="15"/>
        <v>0</v>
      </c>
      <c r="AI35" s="15">
        <f t="shared" si="15"/>
        <v>0</v>
      </c>
      <c r="AJ35" s="15">
        <f t="shared" si="15"/>
        <v>0</v>
      </c>
      <c r="AK35" s="15">
        <f t="shared" si="15"/>
        <v>0</v>
      </c>
      <c r="AL35" s="15">
        <f t="shared" si="15"/>
        <v>0</v>
      </c>
      <c r="AM35" s="15">
        <f t="shared" si="15"/>
        <v>0</v>
      </c>
      <c r="AN35" s="15">
        <f t="shared" si="15"/>
        <v>5189.0429999999997</v>
      </c>
      <c r="AO35" s="15">
        <f t="shared" si="15"/>
        <v>5046.4110000000001</v>
      </c>
      <c r="AP35" s="15">
        <f t="shared" si="15"/>
        <v>4667.8140000000003</v>
      </c>
      <c r="AQ35" s="15">
        <f t="shared" si="15"/>
        <v>0</v>
      </c>
      <c r="AR35" s="15">
        <f t="shared" si="15"/>
        <v>0</v>
      </c>
      <c r="AS35" s="15">
        <f t="shared" si="15"/>
        <v>0</v>
      </c>
      <c r="AT35" s="15">
        <f t="shared" si="15"/>
        <v>4667.8140000000003</v>
      </c>
      <c r="AU35" s="15">
        <f t="shared" si="15"/>
        <v>4656.2539999999999</v>
      </c>
      <c r="AV35" s="15">
        <f t="shared" si="15"/>
        <v>0</v>
      </c>
      <c r="AW35" s="15">
        <f t="shared" si="15"/>
        <v>0</v>
      </c>
      <c r="AX35" s="15">
        <f t="shared" si="15"/>
        <v>0</v>
      </c>
      <c r="AY35" s="15">
        <f t="shared" si="15"/>
        <v>4656.2539999999999</v>
      </c>
      <c r="AZ35" s="15">
        <f t="shared" si="15"/>
        <v>4656.2539999999999</v>
      </c>
      <c r="BA35" s="15">
        <f t="shared" si="15"/>
        <v>0</v>
      </c>
      <c r="BB35" s="15">
        <f t="shared" si="15"/>
        <v>0</v>
      </c>
      <c r="BC35" s="15">
        <f t="shared" si="15"/>
        <v>0</v>
      </c>
      <c r="BD35" s="15">
        <f t="shared" si="15"/>
        <v>4656.2539999999999</v>
      </c>
      <c r="BE35" s="15">
        <f t="shared" si="15"/>
        <v>4656.2539999999999</v>
      </c>
      <c r="BF35" s="15">
        <f t="shared" si="15"/>
        <v>0</v>
      </c>
      <c r="BG35" s="15">
        <f t="shared" si="15"/>
        <v>0</v>
      </c>
      <c r="BH35" s="15">
        <f t="shared" si="15"/>
        <v>0</v>
      </c>
      <c r="BI35" s="15">
        <f t="shared" si="15"/>
        <v>4656.2539999999999</v>
      </c>
      <c r="BJ35" s="15">
        <f t="shared" si="15"/>
        <v>5046.4110000000001</v>
      </c>
      <c r="BK35" s="15">
        <f t="shared" si="15"/>
        <v>0</v>
      </c>
      <c r="BL35" s="15">
        <f t="shared" si="15"/>
        <v>0</v>
      </c>
      <c r="BM35" s="15">
        <f t="shared" si="15"/>
        <v>0</v>
      </c>
      <c r="BN35" s="15">
        <f t="shared" si="15"/>
        <v>5046.4110000000001</v>
      </c>
      <c r="BO35" s="15">
        <f t="shared" si="15"/>
        <v>4667.8140000000003</v>
      </c>
      <c r="BP35" s="15">
        <f t="shared" si="15"/>
        <v>0</v>
      </c>
      <c r="BQ35" s="15">
        <f t="shared" si="15"/>
        <v>0</v>
      </c>
      <c r="BR35" s="15">
        <f t="shared" si="15"/>
        <v>0</v>
      </c>
      <c r="BS35" s="15">
        <f t="shared" si="15"/>
        <v>4667.8140000000003</v>
      </c>
      <c r="BT35" s="31">
        <f t="shared" si="15"/>
        <v>4868.5300019999995</v>
      </c>
      <c r="BU35" s="32">
        <f t="shared" si="15"/>
        <v>0</v>
      </c>
      <c r="BV35" s="32">
        <f t="shared" si="15"/>
        <v>0</v>
      </c>
      <c r="BW35" s="32">
        <f t="shared" si="15"/>
        <v>0</v>
      </c>
      <c r="BX35" s="32">
        <f t="shared" si="15"/>
        <v>4868.5300019999995</v>
      </c>
    </row>
    <row r="36" spans="1:76" ht="93.75" customHeight="1">
      <c r="A36" s="3" t="s">
        <v>218</v>
      </c>
      <c r="B36" s="4" t="s">
        <v>219</v>
      </c>
      <c r="C36" s="4" t="s">
        <v>149</v>
      </c>
      <c r="D36" s="4" t="s">
        <v>220</v>
      </c>
      <c r="E36" s="4" t="s">
        <v>151</v>
      </c>
      <c r="F36" s="4" t="s">
        <v>104</v>
      </c>
      <c r="G36" s="4" t="s">
        <v>105</v>
      </c>
      <c r="H36" s="4" t="s">
        <v>106</v>
      </c>
      <c r="I36" s="4" t="s">
        <v>107</v>
      </c>
      <c r="J36" s="4" t="s">
        <v>0</v>
      </c>
      <c r="K36" s="4" t="s">
        <v>0</v>
      </c>
      <c r="L36" s="4" t="s">
        <v>0</v>
      </c>
      <c r="M36" s="4" t="s">
        <v>0</v>
      </c>
      <c r="N36" s="4" t="s">
        <v>0</v>
      </c>
      <c r="O36" s="4" t="s">
        <v>0</v>
      </c>
      <c r="P36" s="4" t="s">
        <v>0</v>
      </c>
      <c r="Q36" s="4" t="s">
        <v>0</v>
      </c>
      <c r="R36" s="4" t="s">
        <v>0</v>
      </c>
      <c r="S36" s="4" t="s">
        <v>0</v>
      </c>
      <c r="T36" s="4" t="s">
        <v>0</v>
      </c>
      <c r="U36" s="4" t="s">
        <v>0</v>
      </c>
      <c r="V36" s="4" t="s">
        <v>0</v>
      </c>
      <c r="W36" s="4" t="s">
        <v>0</v>
      </c>
      <c r="X36" s="4" t="s">
        <v>0</v>
      </c>
      <c r="Y36" s="4" t="s">
        <v>0</v>
      </c>
      <c r="Z36" s="4" t="s">
        <v>0</v>
      </c>
      <c r="AA36" s="4" t="s">
        <v>0</v>
      </c>
      <c r="AB36" s="4" t="s">
        <v>0</v>
      </c>
      <c r="AC36" s="4" t="s">
        <v>32</v>
      </c>
      <c r="AD36" s="4" t="s">
        <v>108</v>
      </c>
      <c r="AE36" s="4" t="s">
        <v>123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26">
        <f>AG36</f>
        <v>0</v>
      </c>
      <c r="BK36" s="26">
        <f>AI36</f>
        <v>0</v>
      </c>
      <c r="BL36" s="26">
        <f>AK36</f>
        <v>0</v>
      </c>
      <c r="BM36" s="26">
        <f>AM36</f>
        <v>0</v>
      </c>
      <c r="BN36" s="26">
        <f t="shared" ref="BN36:BO40" si="16">AO36</f>
        <v>0</v>
      </c>
      <c r="BO36" s="26">
        <f t="shared" si="16"/>
        <v>0</v>
      </c>
      <c r="BP36" s="26">
        <f t="shared" si="7"/>
        <v>0</v>
      </c>
      <c r="BQ36" s="26">
        <f>AR36</f>
        <v>0</v>
      </c>
      <c r="BR36" s="26">
        <f>AS36</f>
        <v>0</v>
      </c>
      <c r="BS36" s="26">
        <f>AT36</f>
        <v>0</v>
      </c>
      <c r="BT36" s="27">
        <f>BO36*104.3%</f>
        <v>0</v>
      </c>
      <c r="BU36" s="28">
        <f>BP36*104.3%</f>
        <v>0</v>
      </c>
      <c r="BV36" s="28">
        <f>BQ36*104.3%</f>
        <v>0</v>
      </c>
      <c r="BW36" s="28">
        <f>BR36*104.3%</f>
        <v>0</v>
      </c>
      <c r="BX36" s="28">
        <f>BS36*104.3%</f>
        <v>0</v>
      </c>
    </row>
    <row r="37" spans="1:76">
      <c r="A37" s="6" t="s">
        <v>0</v>
      </c>
      <c r="B37" s="7" t="s">
        <v>0</v>
      </c>
      <c r="C37" s="7" t="s">
        <v>0</v>
      </c>
      <c r="D37" s="7" t="s">
        <v>0</v>
      </c>
      <c r="E37" s="7" t="s">
        <v>0</v>
      </c>
      <c r="F37" s="7" t="s">
        <v>0</v>
      </c>
      <c r="G37" s="7" t="s">
        <v>0</v>
      </c>
      <c r="H37" s="7" t="s">
        <v>0</v>
      </c>
      <c r="I37" s="7" t="s">
        <v>0</v>
      </c>
      <c r="J37" s="7" t="s">
        <v>0</v>
      </c>
      <c r="K37" s="7" t="s">
        <v>0</v>
      </c>
      <c r="L37" s="7" t="s">
        <v>0</v>
      </c>
      <c r="M37" s="7" t="s">
        <v>0</v>
      </c>
      <c r="N37" s="7" t="s">
        <v>0</v>
      </c>
      <c r="O37" s="7" t="s">
        <v>0</v>
      </c>
      <c r="P37" s="7" t="s">
        <v>0</v>
      </c>
      <c r="Q37" s="7" t="s">
        <v>0</v>
      </c>
      <c r="R37" s="7" t="s">
        <v>0</v>
      </c>
      <c r="S37" s="7" t="s">
        <v>0</v>
      </c>
      <c r="T37" s="7" t="s">
        <v>0</v>
      </c>
      <c r="U37" s="7" t="s">
        <v>0</v>
      </c>
      <c r="V37" s="7" t="s">
        <v>0</v>
      </c>
      <c r="W37" s="7" t="s">
        <v>0</v>
      </c>
      <c r="X37" s="7" t="s">
        <v>0</v>
      </c>
      <c r="Y37" s="7" t="s">
        <v>0</v>
      </c>
      <c r="Z37" s="7" t="s">
        <v>0</v>
      </c>
      <c r="AA37" s="7" t="s">
        <v>0</v>
      </c>
      <c r="AB37" s="7" t="s">
        <v>0</v>
      </c>
      <c r="AC37" s="4" t="s">
        <v>32</v>
      </c>
      <c r="AD37" s="4" t="s">
        <v>108</v>
      </c>
      <c r="AE37" s="4" t="s">
        <v>130</v>
      </c>
      <c r="AF37" s="5">
        <v>1431.547</v>
      </c>
      <c r="AG37" s="5">
        <v>1305.915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1431.547</v>
      </c>
      <c r="AO37" s="5">
        <v>1305.915</v>
      </c>
      <c r="AP37" s="5">
        <v>910.31799999999998</v>
      </c>
      <c r="AQ37" s="5">
        <v>0</v>
      </c>
      <c r="AR37" s="5">
        <v>0</v>
      </c>
      <c r="AS37" s="5">
        <v>0</v>
      </c>
      <c r="AT37" s="5">
        <v>910.31799999999998</v>
      </c>
      <c r="AU37" s="5">
        <v>898.75800000000004</v>
      </c>
      <c r="AV37" s="5">
        <v>0</v>
      </c>
      <c r="AW37" s="5">
        <v>0</v>
      </c>
      <c r="AX37" s="5">
        <v>0</v>
      </c>
      <c r="AY37" s="5">
        <v>898.75800000000004</v>
      </c>
      <c r="AZ37" s="5">
        <v>898.75800000000004</v>
      </c>
      <c r="BA37" s="5">
        <v>0</v>
      </c>
      <c r="BB37" s="5">
        <v>0</v>
      </c>
      <c r="BC37" s="5">
        <v>0</v>
      </c>
      <c r="BD37" s="5">
        <v>898.75800000000004</v>
      </c>
      <c r="BE37" s="5">
        <v>898.75800000000004</v>
      </c>
      <c r="BF37" s="5">
        <v>0</v>
      </c>
      <c r="BG37" s="5">
        <v>0</v>
      </c>
      <c r="BH37" s="5">
        <v>0</v>
      </c>
      <c r="BI37" s="5">
        <v>898.75800000000004</v>
      </c>
      <c r="BJ37" s="26">
        <f>AG37</f>
        <v>1305.915</v>
      </c>
      <c r="BK37" s="26">
        <f>AI37</f>
        <v>0</v>
      </c>
      <c r="BL37" s="26">
        <f>AK37</f>
        <v>0</v>
      </c>
      <c r="BM37" s="26">
        <f>AM37</f>
        <v>0</v>
      </c>
      <c r="BN37" s="26">
        <f t="shared" si="16"/>
        <v>1305.915</v>
      </c>
      <c r="BO37" s="26">
        <f t="shared" si="16"/>
        <v>910.31799999999998</v>
      </c>
      <c r="BP37" s="26">
        <f t="shared" si="7"/>
        <v>0</v>
      </c>
      <c r="BQ37" s="26">
        <f>AR37</f>
        <v>0</v>
      </c>
      <c r="BR37" s="26">
        <f>AS37</f>
        <v>0</v>
      </c>
      <c r="BS37" s="26">
        <f>AT37</f>
        <v>910.31799999999998</v>
      </c>
      <c r="BT37" s="27">
        <f>BO37*104.3%</f>
        <v>949.4616739999999</v>
      </c>
      <c r="BU37" s="28">
        <f>BP37*104.3%</f>
        <v>0</v>
      </c>
      <c r="BV37" s="28">
        <f>BQ37*104.3%</f>
        <v>0</v>
      </c>
      <c r="BW37" s="28">
        <f>BR37*104.3%</f>
        <v>0</v>
      </c>
      <c r="BX37" s="28">
        <f>BS37*104.3%</f>
        <v>949.4616739999999</v>
      </c>
    </row>
    <row r="38" spans="1:76" ht="78" customHeight="1">
      <c r="A38" s="3" t="s">
        <v>221</v>
      </c>
      <c r="B38" s="12" t="s">
        <v>222</v>
      </c>
      <c r="C38" s="4" t="s">
        <v>149</v>
      </c>
      <c r="D38" s="4" t="s">
        <v>220</v>
      </c>
      <c r="E38" s="4" t="s">
        <v>151</v>
      </c>
      <c r="F38" s="4" t="s">
        <v>0</v>
      </c>
      <c r="G38" s="4" t="s">
        <v>0</v>
      </c>
      <c r="H38" s="4" t="s">
        <v>0</v>
      </c>
      <c r="I38" s="4" t="s">
        <v>0</v>
      </c>
      <c r="J38" s="4" t="s">
        <v>0</v>
      </c>
      <c r="K38" s="4" t="s">
        <v>0</v>
      </c>
      <c r="L38" s="4" t="s">
        <v>0</v>
      </c>
      <c r="M38" s="4" t="s">
        <v>0</v>
      </c>
      <c r="N38" s="4" t="s">
        <v>0</v>
      </c>
      <c r="O38" s="4" t="s">
        <v>0</v>
      </c>
      <c r="P38" s="4" t="s">
        <v>0</v>
      </c>
      <c r="Q38" s="4" t="s">
        <v>0</v>
      </c>
      <c r="R38" s="4" t="s">
        <v>0</v>
      </c>
      <c r="S38" s="4" t="s">
        <v>0</v>
      </c>
      <c r="T38" s="4" t="s">
        <v>0</v>
      </c>
      <c r="U38" s="4" t="s">
        <v>0</v>
      </c>
      <c r="V38" s="4" t="s">
        <v>0</v>
      </c>
      <c r="W38" s="4" t="s">
        <v>0</v>
      </c>
      <c r="X38" s="4" t="s">
        <v>0</v>
      </c>
      <c r="Y38" s="4" t="s">
        <v>0</v>
      </c>
      <c r="Z38" s="4" t="s">
        <v>0</v>
      </c>
      <c r="AA38" s="4" t="s">
        <v>0</v>
      </c>
      <c r="AB38" s="4" t="s">
        <v>0</v>
      </c>
      <c r="AC38" s="4" t="s">
        <v>32</v>
      </c>
      <c r="AD38" s="4" t="s">
        <v>108</v>
      </c>
      <c r="AE38" s="4" t="s">
        <v>130</v>
      </c>
      <c r="AF38" s="5">
        <v>3740.4960000000001</v>
      </c>
      <c r="AG38" s="5">
        <v>3740.4960000000001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3740.4960000000001</v>
      </c>
      <c r="AO38" s="5">
        <v>3740.4960000000001</v>
      </c>
      <c r="AP38" s="5">
        <v>3740.4960000000001</v>
      </c>
      <c r="AQ38" s="5">
        <v>0</v>
      </c>
      <c r="AR38" s="5">
        <v>0</v>
      </c>
      <c r="AS38" s="5">
        <v>0</v>
      </c>
      <c r="AT38" s="5">
        <v>3740.4960000000001</v>
      </c>
      <c r="AU38" s="5">
        <v>3740.4960000000001</v>
      </c>
      <c r="AV38" s="5">
        <v>0</v>
      </c>
      <c r="AW38" s="5">
        <v>0</v>
      </c>
      <c r="AX38" s="5">
        <v>0</v>
      </c>
      <c r="AY38" s="5">
        <v>3740.4960000000001</v>
      </c>
      <c r="AZ38" s="5">
        <v>3740.4960000000001</v>
      </c>
      <c r="BA38" s="5">
        <v>0</v>
      </c>
      <c r="BB38" s="5">
        <v>0</v>
      </c>
      <c r="BC38" s="5">
        <v>0</v>
      </c>
      <c r="BD38" s="5">
        <v>3740.4960000000001</v>
      </c>
      <c r="BE38" s="5">
        <v>3740.4960000000001</v>
      </c>
      <c r="BF38" s="5">
        <v>0</v>
      </c>
      <c r="BG38" s="5">
        <v>0</v>
      </c>
      <c r="BH38" s="5">
        <v>0</v>
      </c>
      <c r="BI38" s="5">
        <v>3740.4960000000001</v>
      </c>
      <c r="BJ38" s="26">
        <f>AG38</f>
        <v>3740.4960000000001</v>
      </c>
      <c r="BK38" s="26">
        <f>AI38</f>
        <v>0</v>
      </c>
      <c r="BL38" s="26">
        <f>AK38</f>
        <v>0</v>
      </c>
      <c r="BM38" s="26">
        <f>AM38</f>
        <v>0</v>
      </c>
      <c r="BN38" s="26">
        <f t="shared" si="16"/>
        <v>3740.4960000000001</v>
      </c>
      <c r="BO38" s="26">
        <f t="shared" si="16"/>
        <v>3740.4960000000001</v>
      </c>
      <c r="BP38" s="26">
        <f t="shared" si="7"/>
        <v>0</v>
      </c>
      <c r="BQ38" s="26">
        <f>AR38</f>
        <v>0</v>
      </c>
      <c r="BR38" s="26">
        <f>AS38</f>
        <v>0</v>
      </c>
      <c r="BS38" s="26">
        <f>AT38</f>
        <v>3740.4960000000001</v>
      </c>
      <c r="BT38" s="27">
        <f>BO38*104.3%</f>
        <v>3901.3373279999996</v>
      </c>
      <c r="BU38" s="28">
        <f>BP38*104.3%</f>
        <v>0</v>
      </c>
      <c r="BV38" s="28">
        <f>BQ38*104.3%</f>
        <v>0</v>
      </c>
      <c r="BW38" s="28">
        <f>BR38*104.3%</f>
        <v>0</v>
      </c>
      <c r="BX38" s="28">
        <f>BS38*104.3%</f>
        <v>3901.3373279999996</v>
      </c>
    </row>
    <row r="39" spans="1:76" ht="178.5">
      <c r="A39" s="3" t="s">
        <v>223</v>
      </c>
      <c r="B39" s="4" t="s">
        <v>224</v>
      </c>
      <c r="C39" s="4" t="s">
        <v>149</v>
      </c>
      <c r="D39" s="4" t="s">
        <v>225</v>
      </c>
      <c r="E39" s="4" t="s">
        <v>151</v>
      </c>
      <c r="F39" s="4" t="s">
        <v>0</v>
      </c>
      <c r="G39" s="4" t="s">
        <v>0</v>
      </c>
      <c r="H39" s="4" t="s">
        <v>0</v>
      </c>
      <c r="I39" s="4" t="s">
        <v>0</v>
      </c>
      <c r="J39" s="4" t="s">
        <v>0</v>
      </c>
      <c r="K39" s="4" t="s">
        <v>0</v>
      </c>
      <c r="L39" s="4" t="s">
        <v>0</v>
      </c>
      <c r="M39" s="4" t="s">
        <v>0</v>
      </c>
      <c r="N39" s="4" t="s">
        <v>0</v>
      </c>
      <c r="O39" s="4" t="s">
        <v>0</v>
      </c>
      <c r="P39" s="4" t="s">
        <v>0</v>
      </c>
      <c r="Q39" s="4" t="s">
        <v>0</v>
      </c>
      <c r="R39" s="4" t="s">
        <v>0</v>
      </c>
      <c r="S39" s="4" t="s">
        <v>0</v>
      </c>
      <c r="T39" s="4" t="s">
        <v>0</v>
      </c>
      <c r="U39" s="4" t="s">
        <v>0</v>
      </c>
      <c r="V39" s="4" t="s">
        <v>0</v>
      </c>
      <c r="W39" s="4" t="s">
        <v>226</v>
      </c>
      <c r="X39" s="4" t="s">
        <v>227</v>
      </c>
      <c r="Y39" s="4" t="s">
        <v>228</v>
      </c>
      <c r="Z39" s="4" t="s">
        <v>0</v>
      </c>
      <c r="AA39" s="4" t="s">
        <v>0</v>
      </c>
      <c r="AB39" s="4" t="s">
        <v>0</v>
      </c>
      <c r="AC39" s="4" t="s">
        <v>54</v>
      </c>
      <c r="AD39" s="4" t="s">
        <v>108</v>
      </c>
      <c r="AE39" s="4" t="s">
        <v>174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26">
        <f>AG39</f>
        <v>0</v>
      </c>
      <c r="BK39" s="26">
        <f>AI39</f>
        <v>0</v>
      </c>
      <c r="BL39" s="26">
        <f>AK39</f>
        <v>0</v>
      </c>
      <c r="BM39" s="26">
        <f>AM39</f>
        <v>0</v>
      </c>
      <c r="BN39" s="26">
        <f t="shared" si="16"/>
        <v>0</v>
      </c>
      <c r="BO39" s="26">
        <f t="shared" si="16"/>
        <v>0</v>
      </c>
      <c r="BP39" s="26">
        <f t="shared" si="7"/>
        <v>0</v>
      </c>
      <c r="BQ39" s="26">
        <f>AR39</f>
        <v>0</v>
      </c>
      <c r="BR39" s="26">
        <f>AS39</f>
        <v>0</v>
      </c>
      <c r="BS39" s="26">
        <f>AT39</f>
        <v>0</v>
      </c>
      <c r="BT39" s="27">
        <f>BO39*104.3%</f>
        <v>0</v>
      </c>
      <c r="BU39" s="28">
        <f>BP39*104.3%</f>
        <v>0</v>
      </c>
      <c r="BV39" s="28">
        <f>BQ39*104.3%</f>
        <v>0</v>
      </c>
      <c r="BW39" s="28">
        <f>BR39*104.3%</f>
        <v>0</v>
      </c>
      <c r="BX39" s="28">
        <f>BS39*104.3%</f>
        <v>0</v>
      </c>
    </row>
    <row r="40" spans="1:76" ht="91.5" customHeight="1">
      <c r="A40" s="3" t="s">
        <v>229</v>
      </c>
      <c r="B40" s="4" t="s">
        <v>230</v>
      </c>
      <c r="C40" s="4" t="s">
        <v>149</v>
      </c>
      <c r="D40" s="4" t="s">
        <v>231</v>
      </c>
      <c r="E40" s="4" t="s">
        <v>151</v>
      </c>
      <c r="F40" s="4" t="s">
        <v>0</v>
      </c>
      <c r="G40" s="4" t="s">
        <v>0</v>
      </c>
      <c r="H40" s="4" t="s">
        <v>0</v>
      </c>
      <c r="I40" s="4" t="s">
        <v>0</v>
      </c>
      <c r="J40" s="4" t="s">
        <v>0</v>
      </c>
      <c r="K40" s="4" t="s">
        <v>0</v>
      </c>
      <c r="L40" s="4" t="s">
        <v>0</v>
      </c>
      <c r="M40" s="4" t="s">
        <v>0</v>
      </c>
      <c r="N40" s="4" t="s">
        <v>0</v>
      </c>
      <c r="O40" s="4" t="s">
        <v>0</v>
      </c>
      <c r="P40" s="4" t="s">
        <v>0</v>
      </c>
      <c r="Q40" s="4" t="s">
        <v>0</v>
      </c>
      <c r="R40" s="4" t="s">
        <v>0</v>
      </c>
      <c r="S40" s="4" t="s">
        <v>0</v>
      </c>
      <c r="T40" s="4" t="s">
        <v>0</v>
      </c>
      <c r="U40" s="4" t="s">
        <v>0</v>
      </c>
      <c r="V40" s="4" t="s">
        <v>0</v>
      </c>
      <c r="W40" s="4" t="s">
        <v>0</v>
      </c>
      <c r="X40" s="4" t="s">
        <v>0</v>
      </c>
      <c r="Y40" s="4" t="s">
        <v>0</v>
      </c>
      <c r="Z40" s="4" t="s">
        <v>232</v>
      </c>
      <c r="AA40" s="4" t="s">
        <v>105</v>
      </c>
      <c r="AB40" s="4" t="s">
        <v>233</v>
      </c>
      <c r="AC40" s="4" t="s">
        <v>54</v>
      </c>
      <c r="AD40" s="4" t="s">
        <v>108</v>
      </c>
      <c r="AE40" s="4" t="s">
        <v>42</v>
      </c>
      <c r="AF40" s="5">
        <v>17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17</v>
      </c>
      <c r="AO40" s="5">
        <v>0</v>
      </c>
      <c r="AP40" s="5">
        <v>17</v>
      </c>
      <c r="AQ40" s="5">
        <v>0</v>
      </c>
      <c r="AR40" s="5">
        <v>0</v>
      </c>
      <c r="AS40" s="5">
        <v>0</v>
      </c>
      <c r="AT40" s="5">
        <v>17</v>
      </c>
      <c r="AU40" s="5">
        <v>17</v>
      </c>
      <c r="AV40" s="5">
        <v>0</v>
      </c>
      <c r="AW40" s="5">
        <v>0</v>
      </c>
      <c r="AX40" s="5">
        <v>0</v>
      </c>
      <c r="AY40" s="5">
        <v>17</v>
      </c>
      <c r="AZ40" s="5">
        <v>17</v>
      </c>
      <c r="BA40" s="5">
        <v>0</v>
      </c>
      <c r="BB40" s="5">
        <v>0</v>
      </c>
      <c r="BC40" s="5">
        <v>0</v>
      </c>
      <c r="BD40" s="5">
        <v>17</v>
      </c>
      <c r="BE40" s="5">
        <v>17</v>
      </c>
      <c r="BF40" s="5">
        <v>0</v>
      </c>
      <c r="BG40" s="5">
        <v>0</v>
      </c>
      <c r="BH40" s="5">
        <v>0</v>
      </c>
      <c r="BI40" s="5">
        <v>17</v>
      </c>
      <c r="BJ40" s="26">
        <f>AG40</f>
        <v>0</v>
      </c>
      <c r="BK40" s="26">
        <f>AI40</f>
        <v>0</v>
      </c>
      <c r="BL40" s="26">
        <f>AK40</f>
        <v>0</v>
      </c>
      <c r="BM40" s="26">
        <f>AM40</f>
        <v>0</v>
      </c>
      <c r="BN40" s="26">
        <f t="shared" si="16"/>
        <v>0</v>
      </c>
      <c r="BO40" s="26">
        <f t="shared" si="16"/>
        <v>17</v>
      </c>
      <c r="BP40" s="26">
        <f t="shared" si="7"/>
        <v>0</v>
      </c>
      <c r="BQ40" s="26">
        <f>AR40</f>
        <v>0</v>
      </c>
      <c r="BR40" s="26">
        <f>AS40</f>
        <v>0</v>
      </c>
      <c r="BS40" s="26">
        <f>AT40</f>
        <v>17</v>
      </c>
      <c r="BT40" s="27">
        <f>BO40*104.3%</f>
        <v>17.730999999999998</v>
      </c>
      <c r="BU40" s="28">
        <f>BP40*104.3%</f>
        <v>0</v>
      </c>
      <c r="BV40" s="28">
        <f>BQ40*104.3%</f>
        <v>0</v>
      </c>
      <c r="BW40" s="28">
        <f>BR40*104.3%</f>
        <v>0</v>
      </c>
      <c r="BX40" s="28">
        <f>BS40*104.3%</f>
        <v>17.730999999999998</v>
      </c>
    </row>
    <row r="41" spans="1:76" s="16" customFormat="1" ht="138.75" customHeight="1">
      <c r="A41" s="13" t="s">
        <v>234</v>
      </c>
      <c r="B41" s="14" t="s">
        <v>235</v>
      </c>
      <c r="C41" s="14" t="s">
        <v>94</v>
      </c>
      <c r="D41" s="14" t="s">
        <v>94</v>
      </c>
      <c r="E41" s="14" t="s">
        <v>94</v>
      </c>
      <c r="F41" s="14" t="s">
        <v>94</v>
      </c>
      <c r="G41" s="14" t="s">
        <v>94</v>
      </c>
      <c r="H41" s="14" t="s">
        <v>94</v>
      </c>
      <c r="I41" s="14" t="s">
        <v>94</v>
      </c>
      <c r="J41" s="14" t="s">
        <v>94</v>
      </c>
      <c r="K41" s="14" t="s">
        <v>94</v>
      </c>
      <c r="L41" s="14" t="s">
        <v>94</v>
      </c>
      <c r="M41" s="14" t="s">
        <v>94</v>
      </c>
      <c r="N41" s="14" t="s">
        <v>94</v>
      </c>
      <c r="O41" s="14" t="s">
        <v>94</v>
      </c>
      <c r="P41" s="14" t="s">
        <v>94</v>
      </c>
      <c r="Q41" s="14" t="s">
        <v>94</v>
      </c>
      <c r="R41" s="14" t="s">
        <v>94</v>
      </c>
      <c r="S41" s="14" t="s">
        <v>94</v>
      </c>
      <c r="T41" s="14" t="s">
        <v>94</v>
      </c>
      <c r="U41" s="14" t="s">
        <v>94</v>
      </c>
      <c r="V41" s="14" t="s">
        <v>94</v>
      </c>
      <c r="W41" s="14" t="s">
        <v>94</v>
      </c>
      <c r="X41" s="14" t="s">
        <v>94</v>
      </c>
      <c r="Y41" s="14" t="s">
        <v>94</v>
      </c>
      <c r="Z41" s="14" t="s">
        <v>94</v>
      </c>
      <c r="AA41" s="14" t="s">
        <v>94</v>
      </c>
      <c r="AB41" s="14" t="s">
        <v>94</v>
      </c>
      <c r="AC41" s="14" t="s">
        <v>94</v>
      </c>
      <c r="AD41" s="14" t="s">
        <v>94</v>
      </c>
      <c r="AE41" s="14" t="s">
        <v>94</v>
      </c>
      <c r="AF41" s="15">
        <f>AF42+AF44</f>
        <v>57.106000000000002</v>
      </c>
      <c r="AG41" s="15">
        <f t="shared" ref="AG41:BX41" si="17">AG42+AG44</f>
        <v>56.587000000000003</v>
      </c>
      <c r="AH41" s="15">
        <f t="shared" si="17"/>
        <v>0</v>
      </c>
      <c r="AI41" s="15">
        <f t="shared" si="17"/>
        <v>0</v>
      </c>
      <c r="AJ41" s="15">
        <f t="shared" si="17"/>
        <v>21.053000000000001</v>
      </c>
      <c r="AK41" s="15">
        <f t="shared" si="17"/>
        <v>21.053000000000001</v>
      </c>
      <c r="AL41" s="15">
        <f t="shared" si="17"/>
        <v>0</v>
      </c>
      <c r="AM41" s="15">
        <f t="shared" si="17"/>
        <v>0</v>
      </c>
      <c r="AN41" s="15">
        <f t="shared" si="17"/>
        <v>36.052999999999997</v>
      </c>
      <c r="AO41" s="15">
        <f t="shared" si="17"/>
        <v>35.533999999999999</v>
      </c>
      <c r="AP41" s="15">
        <f t="shared" si="17"/>
        <v>62.5</v>
      </c>
      <c r="AQ41" s="15">
        <f t="shared" si="17"/>
        <v>0</v>
      </c>
      <c r="AR41" s="15">
        <f t="shared" si="17"/>
        <v>23.75</v>
      </c>
      <c r="AS41" s="15">
        <f t="shared" si="17"/>
        <v>0</v>
      </c>
      <c r="AT41" s="15">
        <f t="shared" si="17"/>
        <v>38.75</v>
      </c>
      <c r="AU41" s="15">
        <f t="shared" si="17"/>
        <v>62.5</v>
      </c>
      <c r="AV41" s="15">
        <f t="shared" si="17"/>
        <v>0</v>
      </c>
      <c r="AW41" s="15">
        <f t="shared" si="17"/>
        <v>23.75</v>
      </c>
      <c r="AX41" s="15">
        <f t="shared" si="17"/>
        <v>0</v>
      </c>
      <c r="AY41" s="15">
        <f t="shared" si="17"/>
        <v>38.75</v>
      </c>
      <c r="AZ41" s="15">
        <f t="shared" si="17"/>
        <v>62.5</v>
      </c>
      <c r="BA41" s="15">
        <f t="shared" si="17"/>
        <v>0</v>
      </c>
      <c r="BB41" s="15">
        <f t="shared" si="17"/>
        <v>23.75</v>
      </c>
      <c r="BC41" s="15">
        <f t="shared" si="17"/>
        <v>0</v>
      </c>
      <c r="BD41" s="15">
        <f t="shared" si="17"/>
        <v>38.75</v>
      </c>
      <c r="BE41" s="15">
        <f t="shared" si="17"/>
        <v>15</v>
      </c>
      <c r="BF41" s="15">
        <f t="shared" si="17"/>
        <v>0</v>
      </c>
      <c r="BG41" s="15">
        <f t="shared" si="17"/>
        <v>0</v>
      </c>
      <c r="BH41" s="15">
        <f t="shared" si="17"/>
        <v>0</v>
      </c>
      <c r="BI41" s="15">
        <f t="shared" si="17"/>
        <v>15</v>
      </c>
      <c r="BJ41" s="15">
        <f t="shared" si="17"/>
        <v>56.587000000000003</v>
      </c>
      <c r="BK41" s="15">
        <f t="shared" si="17"/>
        <v>0</v>
      </c>
      <c r="BL41" s="15">
        <f t="shared" si="17"/>
        <v>21.053000000000001</v>
      </c>
      <c r="BM41" s="15">
        <f t="shared" si="17"/>
        <v>0</v>
      </c>
      <c r="BN41" s="15">
        <f t="shared" si="17"/>
        <v>35.533999999999999</v>
      </c>
      <c r="BO41" s="15">
        <f t="shared" si="17"/>
        <v>62.5</v>
      </c>
      <c r="BP41" s="15">
        <f t="shared" si="17"/>
        <v>0</v>
      </c>
      <c r="BQ41" s="15">
        <f t="shared" si="17"/>
        <v>23.75</v>
      </c>
      <c r="BR41" s="15">
        <f t="shared" si="17"/>
        <v>0</v>
      </c>
      <c r="BS41" s="15">
        <f t="shared" si="17"/>
        <v>38.75</v>
      </c>
      <c r="BT41" s="31">
        <f t="shared" si="17"/>
        <v>65.1875</v>
      </c>
      <c r="BU41" s="32">
        <f t="shared" si="17"/>
        <v>0</v>
      </c>
      <c r="BV41" s="32">
        <f t="shared" si="17"/>
        <v>24.771249999999998</v>
      </c>
      <c r="BW41" s="32">
        <f t="shared" si="17"/>
        <v>0</v>
      </c>
      <c r="BX41" s="32">
        <f t="shared" si="17"/>
        <v>40.416249999999998</v>
      </c>
    </row>
    <row r="42" spans="1:76" ht="114.75" customHeight="1">
      <c r="A42" s="3" t="s">
        <v>237</v>
      </c>
      <c r="B42" s="4" t="s">
        <v>238</v>
      </c>
      <c r="C42" s="4" t="s">
        <v>94</v>
      </c>
      <c r="D42" s="4" t="s">
        <v>94</v>
      </c>
      <c r="E42" s="4" t="s">
        <v>94</v>
      </c>
      <c r="F42" s="4" t="s">
        <v>94</v>
      </c>
      <c r="G42" s="4" t="s">
        <v>94</v>
      </c>
      <c r="H42" s="4" t="s">
        <v>94</v>
      </c>
      <c r="I42" s="4" t="s">
        <v>94</v>
      </c>
      <c r="J42" s="4" t="s">
        <v>94</v>
      </c>
      <c r="K42" s="4" t="s">
        <v>94</v>
      </c>
      <c r="L42" s="4" t="s">
        <v>94</v>
      </c>
      <c r="M42" s="4" t="s">
        <v>94</v>
      </c>
      <c r="N42" s="4" t="s">
        <v>94</v>
      </c>
      <c r="O42" s="4" t="s">
        <v>94</v>
      </c>
      <c r="P42" s="4" t="s">
        <v>94</v>
      </c>
      <c r="Q42" s="4" t="s">
        <v>94</v>
      </c>
      <c r="R42" s="4" t="s">
        <v>94</v>
      </c>
      <c r="S42" s="4" t="s">
        <v>94</v>
      </c>
      <c r="T42" s="4" t="s">
        <v>94</v>
      </c>
      <c r="U42" s="4" t="s">
        <v>94</v>
      </c>
      <c r="V42" s="4" t="s">
        <v>94</v>
      </c>
      <c r="W42" s="4" t="s">
        <v>94</v>
      </c>
      <c r="X42" s="4" t="s">
        <v>94</v>
      </c>
      <c r="Y42" s="4" t="s">
        <v>94</v>
      </c>
      <c r="Z42" s="4" t="s">
        <v>94</v>
      </c>
      <c r="AA42" s="4" t="s">
        <v>94</v>
      </c>
      <c r="AB42" s="4" t="s">
        <v>94</v>
      </c>
      <c r="AC42" s="4" t="s">
        <v>94</v>
      </c>
      <c r="AD42" s="4" t="s">
        <v>94</v>
      </c>
      <c r="AE42" s="4" t="s">
        <v>94</v>
      </c>
      <c r="AF42" s="5">
        <f>AF43</f>
        <v>42.106000000000002</v>
      </c>
      <c r="AG42" s="5">
        <f t="shared" ref="AG42:BX42" si="18">AG43</f>
        <v>42.106000000000002</v>
      </c>
      <c r="AH42" s="5">
        <f t="shared" si="18"/>
        <v>0</v>
      </c>
      <c r="AI42" s="5">
        <f t="shared" si="18"/>
        <v>0</v>
      </c>
      <c r="AJ42" s="5">
        <f t="shared" si="18"/>
        <v>21.053000000000001</v>
      </c>
      <c r="AK42" s="5">
        <f t="shared" si="18"/>
        <v>21.053000000000001</v>
      </c>
      <c r="AL42" s="5">
        <f t="shared" si="18"/>
        <v>0</v>
      </c>
      <c r="AM42" s="5">
        <f t="shared" si="18"/>
        <v>0</v>
      </c>
      <c r="AN42" s="5">
        <f t="shared" si="18"/>
        <v>21.053000000000001</v>
      </c>
      <c r="AO42" s="5">
        <f t="shared" si="18"/>
        <v>21.053000000000001</v>
      </c>
      <c r="AP42" s="5">
        <f t="shared" si="18"/>
        <v>47.5</v>
      </c>
      <c r="AQ42" s="5">
        <f t="shared" si="18"/>
        <v>0</v>
      </c>
      <c r="AR42" s="5">
        <f t="shared" si="18"/>
        <v>23.75</v>
      </c>
      <c r="AS42" s="5">
        <f t="shared" si="18"/>
        <v>0</v>
      </c>
      <c r="AT42" s="5">
        <f t="shared" si="18"/>
        <v>23.75</v>
      </c>
      <c r="AU42" s="5">
        <f t="shared" si="18"/>
        <v>47.5</v>
      </c>
      <c r="AV42" s="5">
        <f t="shared" si="18"/>
        <v>0</v>
      </c>
      <c r="AW42" s="5">
        <f t="shared" si="18"/>
        <v>23.75</v>
      </c>
      <c r="AX42" s="5">
        <f t="shared" si="18"/>
        <v>0</v>
      </c>
      <c r="AY42" s="5">
        <f t="shared" si="18"/>
        <v>23.75</v>
      </c>
      <c r="AZ42" s="5">
        <f t="shared" si="18"/>
        <v>47.5</v>
      </c>
      <c r="BA42" s="5">
        <f t="shared" si="18"/>
        <v>0</v>
      </c>
      <c r="BB42" s="5">
        <f t="shared" si="18"/>
        <v>23.75</v>
      </c>
      <c r="BC42" s="5">
        <f t="shared" si="18"/>
        <v>0</v>
      </c>
      <c r="BD42" s="5">
        <f t="shared" si="18"/>
        <v>23.75</v>
      </c>
      <c r="BE42" s="5">
        <f t="shared" si="18"/>
        <v>0</v>
      </c>
      <c r="BF42" s="5">
        <f t="shared" si="18"/>
        <v>0</v>
      </c>
      <c r="BG42" s="5">
        <f t="shared" si="18"/>
        <v>0</v>
      </c>
      <c r="BH42" s="5">
        <f t="shared" si="18"/>
        <v>0</v>
      </c>
      <c r="BI42" s="5">
        <f t="shared" si="18"/>
        <v>0</v>
      </c>
      <c r="BJ42" s="5">
        <f t="shared" si="18"/>
        <v>42.106000000000002</v>
      </c>
      <c r="BK42" s="5">
        <f t="shared" si="18"/>
        <v>0</v>
      </c>
      <c r="BL42" s="5">
        <f t="shared" si="18"/>
        <v>21.053000000000001</v>
      </c>
      <c r="BM42" s="5">
        <f t="shared" si="18"/>
        <v>0</v>
      </c>
      <c r="BN42" s="5">
        <f t="shared" si="18"/>
        <v>21.053000000000001</v>
      </c>
      <c r="BO42" s="5">
        <f t="shared" si="18"/>
        <v>47.5</v>
      </c>
      <c r="BP42" s="5">
        <f t="shared" si="18"/>
        <v>0</v>
      </c>
      <c r="BQ42" s="5">
        <f t="shared" si="18"/>
        <v>23.75</v>
      </c>
      <c r="BR42" s="5">
        <f t="shared" si="18"/>
        <v>0</v>
      </c>
      <c r="BS42" s="5">
        <f t="shared" si="18"/>
        <v>23.75</v>
      </c>
      <c r="BT42" s="29">
        <f t="shared" si="18"/>
        <v>49.542499999999997</v>
      </c>
      <c r="BU42" s="30">
        <f t="shared" si="18"/>
        <v>0</v>
      </c>
      <c r="BV42" s="30">
        <f t="shared" si="18"/>
        <v>24.771249999999998</v>
      </c>
      <c r="BW42" s="30">
        <f t="shared" si="18"/>
        <v>0</v>
      </c>
      <c r="BX42" s="30">
        <f t="shared" si="18"/>
        <v>24.771249999999998</v>
      </c>
    </row>
    <row r="43" spans="1:76" ht="267.75">
      <c r="A43" s="3" t="s">
        <v>239</v>
      </c>
      <c r="B43" s="4" t="s">
        <v>240</v>
      </c>
      <c r="C43" s="4" t="s">
        <v>149</v>
      </c>
      <c r="D43" s="4" t="s">
        <v>241</v>
      </c>
      <c r="E43" s="4" t="s">
        <v>151</v>
      </c>
      <c r="F43" s="4" t="s">
        <v>0</v>
      </c>
      <c r="G43" s="4" t="s">
        <v>0</v>
      </c>
      <c r="H43" s="4" t="s">
        <v>0</v>
      </c>
      <c r="I43" s="4" t="s">
        <v>0</v>
      </c>
      <c r="J43" s="4" t="s">
        <v>0</v>
      </c>
      <c r="K43" s="4" t="s">
        <v>0</v>
      </c>
      <c r="L43" s="4" t="s">
        <v>0</v>
      </c>
      <c r="M43" s="4" t="s">
        <v>0</v>
      </c>
      <c r="N43" s="4" t="s">
        <v>0</v>
      </c>
      <c r="O43" s="4" t="s">
        <v>0</v>
      </c>
      <c r="P43" s="4" t="s">
        <v>0</v>
      </c>
      <c r="Q43" s="4" t="s">
        <v>0</v>
      </c>
      <c r="R43" s="4" t="s">
        <v>0</v>
      </c>
      <c r="S43" s="4" t="s">
        <v>0</v>
      </c>
      <c r="T43" s="4" t="s">
        <v>0</v>
      </c>
      <c r="U43" s="4" t="s">
        <v>0</v>
      </c>
      <c r="V43" s="4" t="s">
        <v>0</v>
      </c>
      <c r="W43" s="4" t="s">
        <v>0</v>
      </c>
      <c r="X43" s="4" t="s">
        <v>0</v>
      </c>
      <c r="Y43" s="4" t="s">
        <v>0</v>
      </c>
      <c r="Z43" s="4" t="s">
        <v>242</v>
      </c>
      <c r="AA43" s="4" t="s">
        <v>243</v>
      </c>
      <c r="AB43" s="4" t="s">
        <v>244</v>
      </c>
      <c r="AC43" s="4" t="s">
        <v>55</v>
      </c>
      <c r="AD43" s="4" t="s">
        <v>41</v>
      </c>
      <c r="AE43" s="4" t="s">
        <v>123</v>
      </c>
      <c r="AF43" s="5">
        <f>AH43+AJ43+AL43+AN43</f>
        <v>42.106000000000002</v>
      </c>
      <c r="AG43" s="5">
        <f>AI43+AK43+AM43+AO43</f>
        <v>42.106000000000002</v>
      </c>
      <c r="AH43" s="5">
        <v>0</v>
      </c>
      <c r="AI43" s="5">
        <v>0</v>
      </c>
      <c r="AJ43" s="5">
        <v>21.053000000000001</v>
      </c>
      <c r="AK43" s="5">
        <v>21.053000000000001</v>
      </c>
      <c r="AL43" s="5">
        <v>0</v>
      </c>
      <c r="AM43" s="5">
        <v>0</v>
      </c>
      <c r="AN43" s="5">
        <v>21.053000000000001</v>
      </c>
      <c r="AO43" s="5">
        <v>21.053000000000001</v>
      </c>
      <c r="AP43" s="5">
        <f>AQ43+AR43+AS43+AT43</f>
        <v>47.5</v>
      </c>
      <c r="AQ43" s="5">
        <v>0</v>
      </c>
      <c r="AR43" s="5">
        <v>23.75</v>
      </c>
      <c r="AS43" s="5">
        <v>0</v>
      </c>
      <c r="AT43" s="5">
        <v>23.75</v>
      </c>
      <c r="AU43" s="5">
        <f>AV43+AW43+AX43+AY43</f>
        <v>47.5</v>
      </c>
      <c r="AV43" s="5">
        <v>0</v>
      </c>
      <c r="AW43" s="5">
        <v>23.75</v>
      </c>
      <c r="AX43" s="5">
        <v>0</v>
      </c>
      <c r="AY43" s="5">
        <v>23.75</v>
      </c>
      <c r="AZ43" s="5">
        <f>BA43+BB43+BC43+BD43</f>
        <v>47.5</v>
      </c>
      <c r="BA43" s="5">
        <v>0</v>
      </c>
      <c r="BB43" s="5">
        <v>23.75</v>
      </c>
      <c r="BC43" s="5">
        <v>0</v>
      </c>
      <c r="BD43" s="5">
        <v>23.75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26">
        <f>AG43</f>
        <v>42.106000000000002</v>
      </c>
      <c r="BK43" s="26">
        <f>AI43</f>
        <v>0</v>
      </c>
      <c r="BL43" s="26">
        <f>AK43</f>
        <v>21.053000000000001</v>
      </c>
      <c r="BM43" s="26">
        <f>AM43</f>
        <v>0</v>
      </c>
      <c r="BN43" s="26">
        <f>AO43</f>
        <v>21.053000000000001</v>
      </c>
      <c r="BO43" s="26">
        <f>AP43</f>
        <v>47.5</v>
      </c>
      <c r="BP43" s="26">
        <f t="shared" ref="BP43" si="19">AQ43</f>
        <v>0</v>
      </c>
      <c r="BQ43" s="26">
        <f>AR43</f>
        <v>23.75</v>
      </c>
      <c r="BR43" s="26">
        <f>AS43</f>
        <v>0</v>
      </c>
      <c r="BS43" s="26">
        <f>AT43</f>
        <v>23.75</v>
      </c>
      <c r="BT43" s="27">
        <f>BO43*104.3%</f>
        <v>49.542499999999997</v>
      </c>
      <c r="BU43" s="28">
        <f>BP43*104.3%</f>
        <v>0</v>
      </c>
      <c r="BV43" s="28">
        <f>BQ43*104.3%</f>
        <v>24.771249999999998</v>
      </c>
      <c r="BW43" s="28">
        <f>BR43*104.3%</f>
        <v>0</v>
      </c>
      <c r="BX43" s="28">
        <f>BS43*104.3%</f>
        <v>24.771249999999998</v>
      </c>
    </row>
    <row r="44" spans="1:76" ht="114.75">
      <c r="A44" s="3" t="s">
        <v>245</v>
      </c>
      <c r="B44" s="4" t="s">
        <v>246</v>
      </c>
      <c r="C44" s="4" t="s">
        <v>94</v>
      </c>
      <c r="D44" s="4" t="s">
        <v>94</v>
      </c>
      <c r="E44" s="4" t="s">
        <v>94</v>
      </c>
      <c r="F44" s="4" t="s">
        <v>94</v>
      </c>
      <c r="G44" s="4" t="s">
        <v>94</v>
      </c>
      <c r="H44" s="4" t="s">
        <v>94</v>
      </c>
      <c r="I44" s="4" t="s">
        <v>94</v>
      </c>
      <c r="J44" s="4" t="s">
        <v>94</v>
      </c>
      <c r="K44" s="4" t="s">
        <v>94</v>
      </c>
      <c r="L44" s="4" t="s">
        <v>94</v>
      </c>
      <c r="M44" s="4" t="s">
        <v>94</v>
      </c>
      <c r="N44" s="4" t="s">
        <v>94</v>
      </c>
      <c r="O44" s="4" t="s">
        <v>94</v>
      </c>
      <c r="P44" s="4" t="s">
        <v>94</v>
      </c>
      <c r="Q44" s="4" t="s">
        <v>94</v>
      </c>
      <c r="R44" s="4" t="s">
        <v>94</v>
      </c>
      <c r="S44" s="4" t="s">
        <v>94</v>
      </c>
      <c r="T44" s="4" t="s">
        <v>94</v>
      </c>
      <c r="U44" s="4" t="s">
        <v>94</v>
      </c>
      <c r="V44" s="4" t="s">
        <v>94</v>
      </c>
      <c r="W44" s="4" t="s">
        <v>94</v>
      </c>
      <c r="X44" s="4" t="s">
        <v>94</v>
      </c>
      <c r="Y44" s="4" t="s">
        <v>94</v>
      </c>
      <c r="Z44" s="4" t="s">
        <v>94</v>
      </c>
      <c r="AA44" s="4" t="s">
        <v>94</v>
      </c>
      <c r="AB44" s="4" t="s">
        <v>94</v>
      </c>
      <c r="AC44" s="4" t="s">
        <v>94</v>
      </c>
      <c r="AD44" s="4" t="s">
        <v>94</v>
      </c>
      <c r="AE44" s="4" t="s">
        <v>94</v>
      </c>
      <c r="AF44" s="5">
        <f>AF45</f>
        <v>15</v>
      </c>
      <c r="AG44" s="5">
        <f t="shared" ref="AG44:BI44" si="20">AG45</f>
        <v>14.481</v>
      </c>
      <c r="AH44" s="5">
        <f t="shared" si="20"/>
        <v>0</v>
      </c>
      <c r="AI44" s="5">
        <f t="shared" si="20"/>
        <v>0</v>
      </c>
      <c r="AJ44" s="5">
        <f t="shared" si="20"/>
        <v>0</v>
      </c>
      <c r="AK44" s="5">
        <f t="shared" si="20"/>
        <v>0</v>
      </c>
      <c r="AL44" s="5">
        <f t="shared" si="20"/>
        <v>0</v>
      </c>
      <c r="AM44" s="5">
        <f t="shared" si="20"/>
        <v>0</v>
      </c>
      <c r="AN44" s="5">
        <f t="shared" si="20"/>
        <v>15</v>
      </c>
      <c r="AO44" s="5">
        <f t="shared" si="20"/>
        <v>14.481</v>
      </c>
      <c r="AP44" s="5">
        <f t="shared" si="20"/>
        <v>15</v>
      </c>
      <c r="AQ44" s="5">
        <f t="shared" si="20"/>
        <v>0</v>
      </c>
      <c r="AR44" s="5">
        <f t="shared" si="20"/>
        <v>0</v>
      </c>
      <c r="AS44" s="5">
        <f t="shared" si="20"/>
        <v>0</v>
      </c>
      <c r="AT44" s="5">
        <f t="shared" si="20"/>
        <v>15</v>
      </c>
      <c r="AU44" s="5">
        <f t="shared" si="20"/>
        <v>15</v>
      </c>
      <c r="AV44" s="5">
        <f t="shared" si="20"/>
        <v>0</v>
      </c>
      <c r="AW44" s="5">
        <f t="shared" si="20"/>
        <v>0</v>
      </c>
      <c r="AX44" s="5">
        <f t="shared" si="20"/>
        <v>0</v>
      </c>
      <c r="AY44" s="5">
        <f t="shared" si="20"/>
        <v>15</v>
      </c>
      <c r="AZ44" s="5">
        <f t="shared" si="20"/>
        <v>15</v>
      </c>
      <c r="BA44" s="5">
        <f t="shared" si="20"/>
        <v>0</v>
      </c>
      <c r="BB44" s="5">
        <f t="shared" si="20"/>
        <v>0</v>
      </c>
      <c r="BC44" s="5">
        <f t="shared" si="20"/>
        <v>0</v>
      </c>
      <c r="BD44" s="5">
        <f t="shared" si="20"/>
        <v>15</v>
      </c>
      <c r="BE44" s="5">
        <f t="shared" si="20"/>
        <v>15</v>
      </c>
      <c r="BF44" s="5">
        <f t="shared" si="20"/>
        <v>0</v>
      </c>
      <c r="BG44" s="5">
        <f t="shared" si="20"/>
        <v>0</v>
      </c>
      <c r="BH44" s="5">
        <f t="shared" si="20"/>
        <v>0</v>
      </c>
      <c r="BI44" s="5">
        <f t="shared" si="20"/>
        <v>15</v>
      </c>
      <c r="BJ44" s="5">
        <f>BJ45</f>
        <v>14.481</v>
      </c>
      <c r="BK44" s="5">
        <f t="shared" ref="BK44:BX44" si="21">BK45</f>
        <v>0</v>
      </c>
      <c r="BL44" s="5">
        <f t="shared" si="21"/>
        <v>0</v>
      </c>
      <c r="BM44" s="5">
        <f t="shared" si="21"/>
        <v>0</v>
      </c>
      <c r="BN44" s="5">
        <f t="shared" si="21"/>
        <v>14.481</v>
      </c>
      <c r="BO44" s="5">
        <f t="shared" si="21"/>
        <v>15</v>
      </c>
      <c r="BP44" s="5">
        <f t="shared" si="21"/>
        <v>0</v>
      </c>
      <c r="BQ44" s="5">
        <f t="shared" si="21"/>
        <v>0</v>
      </c>
      <c r="BR44" s="5">
        <f t="shared" si="21"/>
        <v>0</v>
      </c>
      <c r="BS44" s="5">
        <f t="shared" si="21"/>
        <v>15</v>
      </c>
      <c r="BT44" s="29">
        <f t="shared" si="21"/>
        <v>15.645</v>
      </c>
      <c r="BU44" s="30">
        <f t="shared" si="21"/>
        <v>0</v>
      </c>
      <c r="BV44" s="30">
        <f t="shared" si="21"/>
        <v>0</v>
      </c>
      <c r="BW44" s="30">
        <f t="shared" si="21"/>
        <v>0</v>
      </c>
      <c r="BX44" s="30">
        <f t="shared" si="21"/>
        <v>15.645</v>
      </c>
    </row>
    <row r="45" spans="1:76" ht="114.75">
      <c r="A45" s="3" t="s">
        <v>247</v>
      </c>
      <c r="B45" s="4" t="s">
        <v>248</v>
      </c>
      <c r="C45" s="4" t="s">
        <v>249</v>
      </c>
      <c r="D45" s="4" t="s">
        <v>250</v>
      </c>
      <c r="E45" s="4" t="s">
        <v>251</v>
      </c>
      <c r="F45" s="4" t="s">
        <v>0</v>
      </c>
      <c r="G45" s="4" t="s">
        <v>0</v>
      </c>
      <c r="H45" s="4" t="s">
        <v>0</v>
      </c>
      <c r="I45" s="4" t="s">
        <v>0</v>
      </c>
      <c r="J45" s="4" t="s">
        <v>0</v>
      </c>
      <c r="K45" s="4" t="s">
        <v>0</v>
      </c>
      <c r="L45" s="4" t="s">
        <v>0</v>
      </c>
      <c r="M45" s="4" t="s">
        <v>0</v>
      </c>
      <c r="N45" s="4" t="s">
        <v>0</v>
      </c>
      <c r="O45" s="4" t="s">
        <v>0</v>
      </c>
      <c r="P45" s="4" t="s">
        <v>0</v>
      </c>
      <c r="Q45" s="4" t="s">
        <v>0</v>
      </c>
      <c r="R45" s="4" t="s">
        <v>0</v>
      </c>
      <c r="S45" s="4" t="s">
        <v>0</v>
      </c>
      <c r="T45" s="4" t="s">
        <v>0</v>
      </c>
      <c r="U45" s="4" t="s">
        <v>0</v>
      </c>
      <c r="V45" s="4" t="s">
        <v>0</v>
      </c>
      <c r="W45" s="4" t="s">
        <v>0</v>
      </c>
      <c r="X45" s="4" t="s">
        <v>0</v>
      </c>
      <c r="Y45" s="4" t="s">
        <v>0</v>
      </c>
      <c r="Z45" s="4" t="s">
        <v>0</v>
      </c>
      <c r="AA45" s="4" t="s">
        <v>0</v>
      </c>
      <c r="AB45" s="4" t="s">
        <v>0</v>
      </c>
      <c r="AC45" s="4" t="s">
        <v>55</v>
      </c>
      <c r="AD45" s="4" t="s">
        <v>108</v>
      </c>
      <c r="AE45" s="4" t="s">
        <v>44</v>
      </c>
      <c r="AF45" s="5">
        <v>15</v>
      </c>
      <c r="AG45" s="5">
        <v>14.481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15</v>
      </c>
      <c r="AO45" s="5">
        <v>14.481</v>
      </c>
      <c r="AP45" s="5">
        <v>15</v>
      </c>
      <c r="AQ45" s="5">
        <v>0</v>
      </c>
      <c r="AR45" s="5">
        <v>0</v>
      </c>
      <c r="AS45" s="5">
        <v>0</v>
      </c>
      <c r="AT45" s="5">
        <v>15</v>
      </c>
      <c r="AU45" s="5">
        <v>15</v>
      </c>
      <c r="AV45" s="5">
        <v>0</v>
      </c>
      <c r="AW45" s="5">
        <v>0</v>
      </c>
      <c r="AX45" s="5">
        <v>0</v>
      </c>
      <c r="AY45" s="5">
        <v>15</v>
      </c>
      <c r="AZ45" s="5">
        <v>15</v>
      </c>
      <c r="BA45" s="5">
        <v>0</v>
      </c>
      <c r="BB45" s="5">
        <v>0</v>
      </c>
      <c r="BC45" s="5">
        <v>0</v>
      </c>
      <c r="BD45" s="5">
        <v>15</v>
      </c>
      <c r="BE45" s="5">
        <v>15</v>
      </c>
      <c r="BF45" s="5">
        <v>0</v>
      </c>
      <c r="BG45" s="5">
        <v>0</v>
      </c>
      <c r="BH45" s="5">
        <v>0</v>
      </c>
      <c r="BI45" s="5">
        <v>15</v>
      </c>
      <c r="BJ45" s="5">
        <f>AG45</f>
        <v>14.481</v>
      </c>
      <c r="BK45" s="26">
        <f>AI45</f>
        <v>0</v>
      </c>
      <c r="BL45" s="26">
        <f>AK45</f>
        <v>0</v>
      </c>
      <c r="BM45" s="26">
        <f>AM45</f>
        <v>0</v>
      </c>
      <c r="BN45" s="26">
        <f>AO45</f>
        <v>14.481</v>
      </c>
      <c r="BO45" s="26">
        <f>AP45</f>
        <v>15</v>
      </c>
      <c r="BP45" s="26">
        <f t="shared" ref="BP45" si="22">AQ45</f>
        <v>0</v>
      </c>
      <c r="BQ45" s="26">
        <f>AR45</f>
        <v>0</v>
      </c>
      <c r="BR45" s="26">
        <f>AS45</f>
        <v>0</v>
      </c>
      <c r="BS45" s="26">
        <f>AT45</f>
        <v>15</v>
      </c>
      <c r="BT45" s="27">
        <f>BO45*104.3%</f>
        <v>15.645</v>
      </c>
      <c r="BU45" s="28">
        <f>BP45*104.3%</f>
        <v>0</v>
      </c>
      <c r="BV45" s="28">
        <f>BQ45*104.3%</f>
        <v>0</v>
      </c>
      <c r="BW45" s="28">
        <f>BR45*104.3%</f>
        <v>0</v>
      </c>
      <c r="BX45" s="28">
        <f>BS45*104.3%</f>
        <v>15.645</v>
      </c>
    </row>
    <row r="46" spans="1:76" s="16" customFormat="1" ht="191.25">
      <c r="A46" s="13" t="s">
        <v>252</v>
      </c>
      <c r="B46" s="14" t="s">
        <v>253</v>
      </c>
      <c r="C46" s="14" t="s">
        <v>94</v>
      </c>
      <c r="D46" s="14" t="s">
        <v>94</v>
      </c>
      <c r="E46" s="14" t="s">
        <v>94</v>
      </c>
      <c r="F46" s="14" t="s">
        <v>94</v>
      </c>
      <c r="G46" s="14" t="s">
        <v>94</v>
      </c>
      <c r="H46" s="14" t="s">
        <v>94</v>
      </c>
      <c r="I46" s="14" t="s">
        <v>94</v>
      </c>
      <c r="J46" s="14" t="s">
        <v>94</v>
      </c>
      <c r="K46" s="14" t="s">
        <v>94</v>
      </c>
      <c r="L46" s="14" t="s">
        <v>94</v>
      </c>
      <c r="M46" s="14" t="s">
        <v>94</v>
      </c>
      <c r="N46" s="14" t="s">
        <v>94</v>
      </c>
      <c r="O46" s="14" t="s">
        <v>94</v>
      </c>
      <c r="P46" s="14" t="s">
        <v>94</v>
      </c>
      <c r="Q46" s="14" t="s">
        <v>94</v>
      </c>
      <c r="R46" s="14" t="s">
        <v>94</v>
      </c>
      <c r="S46" s="14" t="s">
        <v>94</v>
      </c>
      <c r="T46" s="14" t="s">
        <v>94</v>
      </c>
      <c r="U46" s="14" t="s">
        <v>94</v>
      </c>
      <c r="V46" s="14" t="s">
        <v>94</v>
      </c>
      <c r="W46" s="14" t="s">
        <v>94</v>
      </c>
      <c r="X46" s="14" t="s">
        <v>94</v>
      </c>
      <c r="Y46" s="14" t="s">
        <v>94</v>
      </c>
      <c r="Z46" s="14" t="s">
        <v>94</v>
      </c>
      <c r="AA46" s="14" t="s">
        <v>94</v>
      </c>
      <c r="AB46" s="14" t="s">
        <v>94</v>
      </c>
      <c r="AC46" s="14" t="s">
        <v>94</v>
      </c>
      <c r="AD46" s="14" t="s">
        <v>94</v>
      </c>
      <c r="AE46" s="14" t="s">
        <v>94</v>
      </c>
      <c r="AF46" s="15">
        <f>AF47+AF49</f>
        <v>844.63299999999992</v>
      </c>
      <c r="AG46" s="15">
        <f t="shared" ref="AG46:BX46" si="23">AG47+AG49</f>
        <v>844.63299999999992</v>
      </c>
      <c r="AH46" s="15">
        <f t="shared" si="23"/>
        <v>127.97199999999999</v>
      </c>
      <c r="AI46" s="15">
        <f t="shared" si="23"/>
        <v>127.97199999999999</v>
      </c>
      <c r="AJ46" s="15">
        <f t="shared" si="23"/>
        <v>716.66099999999994</v>
      </c>
      <c r="AK46" s="15">
        <f t="shared" si="23"/>
        <v>716.66099999999994</v>
      </c>
      <c r="AL46" s="15">
        <f t="shared" si="23"/>
        <v>0</v>
      </c>
      <c r="AM46" s="15">
        <f t="shared" si="23"/>
        <v>0</v>
      </c>
      <c r="AN46" s="15">
        <f t="shared" si="23"/>
        <v>0</v>
      </c>
      <c r="AO46" s="15">
        <f t="shared" si="23"/>
        <v>0</v>
      </c>
      <c r="AP46" s="15">
        <f t="shared" si="23"/>
        <v>114.1</v>
      </c>
      <c r="AQ46" s="15">
        <f t="shared" si="23"/>
        <v>114.1</v>
      </c>
      <c r="AR46" s="15">
        <f t="shared" si="23"/>
        <v>0</v>
      </c>
      <c r="AS46" s="15">
        <f t="shared" si="23"/>
        <v>0</v>
      </c>
      <c r="AT46" s="15">
        <f t="shared" si="23"/>
        <v>0</v>
      </c>
      <c r="AU46" s="15">
        <f t="shared" si="23"/>
        <v>115.3</v>
      </c>
      <c r="AV46" s="15">
        <f t="shared" si="23"/>
        <v>115.3</v>
      </c>
      <c r="AW46" s="15">
        <f t="shared" si="23"/>
        <v>0</v>
      </c>
      <c r="AX46" s="15">
        <f t="shared" si="23"/>
        <v>0</v>
      </c>
      <c r="AY46" s="15">
        <f t="shared" si="23"/>
        <v>0</v>
      </c>
      <c r="AZ46" s="15">
        <f t="shared" si="23"/>
        <v>119.9</v>
      </c>
      <c r="BA46" s="15">
        <f t="shared" si="23"/>
        <v>119.9</v>
      </c>
      <c r="BB46" s="15">
        <f t="shared" si="23"/>
        <v>0</v>
      </c>
      <c r="BC46" s="15">
        <f t="shared" si="23"/>
        <v>0</v>
      </c>
      <c r="BD46" s="15">
        <f t="shared" si="23"/>
        <v>0</v>
      </c>
      <c r="BE46" s="15">
        <f t="shared" si="23"/>
        <v>0</v>
      </c>
      <c r="BF46" s="15">
        <f t="shared" si="23"/>
        <v>0</v>
      </c>
      <c r="BG46" s="15">
        <f t="shared" si="23"/>
        <v>0</v>
      </c>
      <c r="BH46" s="15">
        <f t="shared" si="23"/>
        <v>0</v>
      </c>
      <c r="BI46" s="15">
        <f t="shared" si="23"/>
        <v>0</v>
      </c>
      <c r="BJ46" s="15">
        <f t="shared" si="23"/>
        <v>844.63299999999992</v>
      </c>
      <c r="BK46" s="15">
        <f t="shared" si="23"/>
        <v>127.97199999999999</v>
      </c>
      <c r="BL46" s="15">
        <f t="shared" si="23"/>
        <v>716.66099999999994</v>
      </c>
      <c r="BM46" s="15">
        <f t="shared" si="23"/>
        <v>0</v>
      </c>
      <c r="BN46" s="15">
        <f t="shared" si="23"/>
        <v>0</v>
      </c>
      <c r="BO46" s="15">
        <f t="shared" si="23"/>
        <v>114.1</v>
      </c>
      <c r="BP46" s="15">
        <f t="shared" si="23"/>
        <v>114.1</v>
      </c>
      <c r="BQ46" s="15">
        <f t="shared" si="23"/>
        <v>0</v>
      </c>
      <c r="BR46" s="15">
        <f t="shared" si="23"/>
        <v>0</v>
      </c>
      <c r="BS46" s="15">
        <f t="shared" si="23"/>
        <v>0</v>
      </c>
      <c r="BT46" s="31">
        <f t="shared" si="23"/>
        <v>119.00629999999998</v>
      </c>
      <c r="BU46" s="32">
        <f t="shared" si="23"/>
        <v>119.00629999999998</v>
      </c>
      <c r="BV46" s="32">
        <f t="shared" si="23"/>
        <v>0</v>
      </c>
      <c r="BW46" s="32">
        <f t="shared" si="23"/>
        <v>0</v>
      </c>
      <c r="BX46" s="32">
        <f t="shared" si="23"/>
        <v>0</v>
      </c>
    </row>
    <row r="47" spans="1:76" ht="36.75" customHeight="1">
      <c r="A47" s="3" t="s">
        <v>254</v>
      </c>
      <c r="B47" s="4" t="s">
        <v>255</v>
      </c>
      <c r="C47" s="4" t="s">
        <v>94</v>
      </c>
      <c r="D47" s="4" t="s">
        <v>94</v>
      </c>
      <c r="E47" s="4" t="s">
        <v>94</v>
      </c>
      <c r="F47" s="4" t="s">
        <v>94</v>
      </c>
      <c r="G47" s="4" t="s">
        <v>94</v>
      </c>
      <c r="H47" s="4" t="s">
        <v>94</v>
      </c>
      <c r="I47" s="4" t="s">
        <v>94</v>
      </c>
      <c r="J47" s="4" t="s">
        <v>94</v>
      </c>
      <c r="K47" s="4" t="s">
        <v>94</v>
      </c>
      <c r="L47" s="4" t="s">
        <v>94</v>
      </c>
      <c r="M47" s="4" t="s">
        <v>94</v>
      </c>
      <c r="N47" s="4" t="s">
        <v>94</v>
      </c>
      <c r="O47" s="4" t="s">
        <v>94</v>
      </c>
      <c r="P47" s="4" t="s">
        <v>94</v>
      </c>
      <c r="Q47" s="4" t="s">
        <v>94</v>
      </c>
      <c r="R47" s="4" t="s">
        <v>94</v>
      </c>
      <c r="S47" s="4" t="s">
        <v>94</v>
      </c>
      <c r="T47" s="4" t="s">
        <v>94</v>
      </c>
      <c r="U47" s="4" t="s">
        <v>94</v>
      </c>
      <c r="V47" s="4" t="s">
        <v>94</v>
      </c>
      <c r="W47" s="4" t="s">
        <v>94</v>
      </c>
      <c r="X47" s="4" t="s">
        <v>94</v>
      </c>
      <c r="Y47" s="4" t="s">
        <v>94</v>
      </c>
      <c r="Z47" s="4" t="s">
        <v>94</v>
      </c>
      <c r="AA47" s="4" t="s">
        <v>94</v>
      </c>
      <c r="AB47" s="4" t="s">
        <v>94</v>
      </c>
      <c r="AC47" s="4" t="s">
        <v>94</v>
      </c>
      <c r="AD47" s="4" t="s">
        <v>94</v>
      </c>
      <c r="AE47" s="4" t="s">
        <v>94</v>
      </c>
      <c r="AF47" s="5">
        <f>AF48</f>
        <v>127.97199999999999</v>
      </c>
      <c r="AG47" s="5">
        <f t="shared" ref="AG47:BX47" si="24">AG48</f>
        <v>127.97199999999999</v>
      </c>
      <c r="AH47" s="5">
        <f t="shared" si="24"/>
        <v>127.97199999999999</v>
      </c>
      <c r="AI47" s="5">
        <f t="shared" si="24"/>
        <v>127.97199999999999</v>
      </c>
      <c r="AJ47" s="5">
        <f t="shared" si="24"/>
        <v>0</v>
      </c>
      <c r="AK47" s="5">
        <f t="shared" si="24"/>
        <v>0</v>
      </c>
      <c r="AL47" s="5">
        <f t="shared" si="24"/>
        <v>0</v>
      </c>
      <c r="AM47" s="5">
        <f t="shared" si="24"/>
        <v>0</v>
      </c>
      <c r="AN47" s="5">
        <f t="shared" si="24"/>
        <v>0</v>
      </c>
      <c r="AO47" s="5">
        <f t="shared" si="24"/>
        <v>0</v>
      </c>
      <c r="AP47" s="5">
        <f t="shared" si="24"/>
        <v>114.1</v>
      </c>
      <c r="AQ47" s="5">
        <f t="shared" si="24"/>
        <v>114.1</v>
      </c>
      <c r="AR47" s="5">
        <f t="shared" si="24"/>
        <v>0</v>
      </c>
      <c r="AS47" s="5">
        <f t="shared" si="24"/>
        <v>0</v>
      </c>
      <c r="AT47" s="5">
        <f t="shared" si="24"/>
        <v>0</v>
      </c>
      <c r="AU47" s="5">
        <f t="shared" si="24"/>
        <v>115.3</v>
      </c>
      <c r="AV47" s="5">
        <f t="shared" si="24"/>
        <v>115.3</v>
      </c>
      <c r="AW47" s="5">
        <f t="shared" si="24"/>
        <v>0</v>
      </c>
      <c r="AX47" s="5">
        <f t="shared" si="24"/>
        <v>0</v>
      </c>
      <c r="AY47" s="5">
        <f t="shared" si="24"/>
        <v>0</v>
      </c>
      <c r="AZ47" s="5">
        <f t="shared" si="24"/>
        <v>119.9</v>
      </c>
      <c r="BA47" s="5">
        <f t="shared" si="24"/>
        <v>119.9</v>
      </c>
      <c r="BB47" s="5">
        <f t="shared" si="24"/>
        <v>0</v>
      </c>
      <c r="BC47" s="5">
        <f t="shared" si="24"/>
        <v>0</v>
      </c>
      <c r="BD47" s="5">
        <f t="shared" si="24"/>
        <v>0</v>
      </c>
      <c r="BE47" s="5">
        <f t="shared" si="24"/>
        <v>0</v>
      </c>
      <c r="BF47" s="5">
        <f t="shared" si="24"/>
        <v>0</v>
      </c>
      <c r="BG47" s="5">
        <f t="shared" si="24"/>
        <v>0</v>
      </c>
      <c r="BH47" s="5">
        <f t="shared" si="24"/>
        <v>0</v>
      </c>
      <c r="BI47" s="5">
        <f t="shared" si="24"/>
        <v>0</v>
      </c>
      <c r="BJ47" s="5">
        <f t="shared" si="24"/>
        <v>127.97199999999999</v>
      </c>
      <c r="BK47" s="5">
        <f t="shared" si="24"/>
        <v>127.97199999999999</v>
      </c>
      <c r="BL47" s="5">
        <f t="shared" si="24"/>
        <v>0</v>
      </c>
      <c r="BM47" s="5">
        <f t="shared" si="24"/>
        <v>0</v>
      </c>
      <c r="BN47" s="5">
        <f t="shared" si="24"/>
        <v>0</v>
      </c>
      <c r="BO47" s="5">
        <f t="shared" si="24"/>
        <v>114.1</v>
      </c>
      <c r="BP47" s="5">
        <f t="shared" si="24"/>
        <v>114.1</v>
      </c>
      <c r="BQ47" s="5">
        <f t="shared" si="24"/>
        <v>0</v>
      </c>
      <c r="BR47" s="5">
        <f t="shared" si="24"/>
        <v>0</v>
      </c>
      <c r="BS47" s="5">
        <f t="shared" si="24"/>
        <v>0</v>
      </c>
      <c r="BT47" s="29">
        <f t="shared" si="24"/>
        <v>119.00629999999998</v>
      </c>
      <c r="BU47" s="30">
        <f t="shared" si="24"/>
        <v>119.00629999999998</v>
      </c>
      <c r="BV47" s="30">
        <f t="shared" si="24"/>
        <v>0</v>
      </c>
      <c r="BW47" s="30">
        <f t="shared" si="24"/>
        <v>0</v>
      </c>
      <c r="BX47" s="30">
        <f t="shared" si="24"/>
        <v>0</v>
      </c>
    </row>
    <row r="48" spans="1:76" ht="155.25" customHeight="1">
      <c r="A48" s="3" t="s">
        <v>256</v>
      </c>
      <c r="B48" s="4" t="s">
        <v>257</v>
      </c>
      <c r="C48" s="4" t="s">
        <v>258</v>
      </c>
      <c r="D48" s="4" t="s">
        <v>259</v>
      </c>
      <c r="E48" s="4" t="s">
        <v>260</v>
      </c>
      <c r="F48" s="4" t="s">
        <v>0</v>
      </c>
      <c r="G48" s="4" t="s">
        <v>0</v>
      </c>
      <c r="H48" s="4" t="s">
        <v>0</v>
      </c>
      <c r="I48" s="4" t="s">
        <v>0</v>
      </c>
      <c r="J48" s="4" t="s">
        <v>0</v>
      </c>
      <c r="K48" s="4" t="s">
        <v>0</v>
      </c>
      <c r="L48" s="4" t="s">
        <v>0</v>
      </c>
      <c r="M48" s="4" t="s">
        <v>0</v>
      </c>
      <c r="N48" s="4" t="s">
        <v>0</v>
      </c>
      <c r="O48" s="4" t="s">
        <v>0</v>
      </c>
      <c r="P48" s="4" t="s">
        <v>0</v>
      </c>
      <c r="Q48" s="4" t="s">
        <v>0</v>
      </c>
      <c r="R48" s="4" t="s">
        <v>0</v>
      </c>
      <c r="S48" s="4" t="s">
        <v>0</v>
      </c>
      <c r="T48" s="4" t="s">
        <v>0</v>
      </c>
      <c r="U48" s="4" t="s">
        <v>0</v>
      </c>
      <c r="V48" s="4" t="s">
        <v>0</v>
      </c>
      <c r="W48" s="4" t="s">
        <v>261</v>
      </c>
      <c r="X48" s="4" t="s">
        <v>262</v>
      </c>
      <c r="Y48" s="4" t="s">
        <v>263</v>
      </c>
      <c r="Z48" s="4" t="s">
        <v>0</v>
      </c>
      <c r="AA48" s="4" t="s">
        <v>0</v>
      </c>
      <c r="AB48" s="4" t="s">
        <v>0</v>
      </c>
      <c r="AC48" s="4" t="s">
        <v>236</v>
      </c>
      <c r="AD48" s="4" t="s">
        <v>146</v>
      </c>
      <c r="AE48" s="4" t="s">
        <v>123</v>
      </c>
      <c r="AF48" s="5">
        <v>127.97199999999999</v>
      </c>
      <c r="AG48" s="5">
        <v>127.97199999999999</v>
      </c>
      <c r="AH48" s="5">
        <v>127.97199999999999</v>
      </c>
      <c r="AI48" s="5">
        <v>127.97199999999999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114.1</v>
      </c>
      <c r="AQ48" s="5">
        <v>114.1</v>
      </c>
      <c r="AR48" s="5">
        <v>0</v>
      </c>
      <c r="AS48" s="5">
        <v>0</v>
      </c>
      <c r="AT48" s="5">
        <v>0</v>
      </c>
      <c r="AU48" s="5">
        <v>115.3</v>
      </c>
      <c r="AV48" s="5">
        <v>115.3</v>
      </c>
      <c r="AW48" s="5">
        <v>0</v>
      </c>
      <c r="AX48" s="5">
        <v>0</v>
      </c>
      <c r="AY48" s="5">
        <v>0</v>
      </c>
      <c r="AZ48" s="5">
        <v>119.9</v>
      </c>
      <c r="BA48" s="5">
        <v>119.9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26">
        <f>AG48</f>
        <v>127.97199999999999</v>
      </c>
      <c r="BK48" s="26">
        <f>AI48</f>
        <v>127.97199999999999</v>
      </c>
      <c r="BL48" s="26">
        <f>AK48</f>
        <v>0</v>
      </c>
      <c r="BM48" s="26">
        <f>AM48</f>
        <v>0</v>
      </c>
      <c r="BN48" s="26">
        <f>AO48</f>
        <v>0</v>
      </c>
      <c r="BO48" s="26">
        <f>AP48</f>
        <v>114.1</v>
      </c>
      <c r="BP48" s="26">
        <f t="shared" ref="BP48" si="25">AQ48</f>
        <v>114.1</v>
      </c>
      <c r="BQ48" s="26">
        <f>AR48</f>
        <v>0</v>
      </c>
      <c r="BR48" s="26">
        <f>AS48</f>
        <v>0</v>
      </c>
      <c r="BS48" s="26">
        <f>AT48</f>
        <v>0</v>
      </c>
      <c r="BT48" s="27">
        <f>BO48*104.3%</f>
        <v>119.00629999999998</v>
      </c>
      <c r="BU48" s="28">
        <f>BP48*104.3%</f>
        <v>119.00629999999998</v>
      </c>
      <c r="BV48" s="28">
        <f>BQ48*104.3%</f>
        <v>0</v>
      </c>
      <c r="BW48" s="28">
        <f>BR48*104.3%</f>
        <v>0</v>
      </c>
      <c r="BX48" s="28">
        <f>BS48*104.3%</f>
        <v>0</v>
      </c>
    </row>
    <row r="49" spans="1:76" ht="48" customHeight="1">
      <c r="A49" s="3" t="s">
        <v>264</v>
      </c>
      <c r="B49" s="4" t="s">
        <v>265</v>
      </c>
      <c r="C49" s="4" t="s">
        <v>94</v>
      </c>
      <c r="D49" s="4" t="s">
        <v>94</v>
      </c>
      <c r="E49" s="4" t="s">
        <v>94</v>
      </c>
      <c r="F49" s="4" t="s">
        <v>94</v>
      </c>
      <c r="G49" s="4" t="s">
        <v>94</v>
      </c>
      <c r="H49" s="4" t="s">
        <v>94</v>
      </c>
      <c r="I49" s="4" t="s">
        <v>94</v>
      </c>
      <c r="J49" s="4" t="s">
        <v>94</v>
      </c>
      <c r="K49" s="4" t="s">
        <v>94</v>
      </c>
      <c r="L49" s="4" t="s">
        <v>94</v>
      </c>
      <c r="M49" s="4" t="s">
        <v>94</v>
      </c>
      <c r="N49" s="4" t="s">
        <v>94</v>
      </c>
      <c r="O49" s="4" t="s">
        <v>94</v>
      </c>
      <c r="P49" s="4" t="s">
        <v>94</v>
      </c>
      <c r="Q49" s="4" t="s">
        <v>94</v>
      </c>
      <c r="R49" s="4" t="s">
        <v>94</v>
      </c>
      <c r="S49" s="4" t="s">
        <v>94</v>
      </c>
      <c r="T49" s="4" t="s">
        <v>94</v>
      </c>
      <c r="U49" s="4" t="s">
        <v>94</v>
      </c>
      <c r="V49" s="4" t="s">
        <v>94</v>
      </c>
      <c r="W49" s="4" t="s">
        <v>94</v>
      </c>
      <c r="X49" s="4" t="s">
        <v>94</v>
      </c>
      <c r="Y49" s="4" t="s">
        <v>94</v>
      </c>
      <c r="Z49" s="4" t="s">
        <v>94</v>
      </c>
      <c r="AA49" s="4" t="s">
        <v>94</v>
      </c>
      <c r="AB49" s="4" t="s">
        <v>94</v>
      </c>
      <c r="AC49" s="4" t="s">
        <v>94</v>
      </c>
      <c r="AD49" s="4" t="s">
        <v>94</v>
      </c>
      <c r="AE49" s="4" t="s">
        <v>94</v>
      </c>
      <c r="AF49" s="5">
        <f>AF50</f>
        <v>716.66099999999994</v>
      </c>
      <c r="AG49" s="5">
        <f t="shared" ref="AG49:BX49" si="26">AG50</f>
        <v>716.66099999999994</v>
      </c>
      <c r="AH49" s="5">
        <f t="shared" si="26"/>
        <v>0</v>
      </c>
      <c r="AI49" s="5">
        <f t="shared" si="26"/>
        <v>0</v>
      </c>
      <c r="AJ49" s="5">
        <f t="shared" si="26"/>
        <v>716.66099999999994</v>
      </c>
      <c r="AK49" s="5">
        <f t="shared" si="26"/>
        <v>716.66099999999994</v>
      </c>
      <c r="AL49" s="5">
        <f t="shared" si="26"/>
        <v>0</v>
      </c>
      <c r="AM49" s="5">
        <f t="shared" si="26"/>
        <v>0</v>
      </c>
      <c r="AN49" s="5">
        <f t="shared" si="26"/>
        <v>0</v>
      </c>
      <c r="AO49" s="5">
        <f t="shared" si="26"/>
        <v>0</v>
      </c>
      <c r="AP49" s="5">
        <f t="shared" si="26"/>
        <v>0</v>
      </c>
      <c r="AQ49" s="5">
        <f t="shared" si="26"/>
        <v>0</v>
      </c>
      <c r="AR49" s="5">
        <f t="shared" si="26"/>
        <v>0</v>
      </c>
      <c r="AS49" s="5">
        <f t="shared" si="26"/>
        <v>0</v>
      </c>
      <c r="AT49" s="5">
        <f t="shared" si="26"/>
        <v>0</v>
      </c>
      <c r="AU49" s="5">
        <f t="shared" si="26"/>
        <v>0</v>
      </c>
      <c r="AV49" s="5">
        <f t="shared" si="26"/>
        <v>0</v>
      </c>
      <c r="AW49" s="5">
        <f t="shared" si="26"/>
        <v>0</v>
      </c>
      <c r="AX49" s="5">
        <f t="shared" si="26"/>
        <v>0</v>
      </c>
      <c r="AY49" s="5">
        <f t="shared" si="26"/>
        <v>0</v>
      </c>
      <c r="AZ49" s="5">
        <f t="shared" si="26"/>
        <v>0</v>
      </c>
      <c r="BA49" s="5">
        <f t="shared" si="26"/>
        <v>0</v>
      </c>
      <c r="BB49" s="5">
        <f t="shared" si="26"/>
        <v>0</v>
      </c>
      <c r="BC49" s="5">
        <f t="shared" si="26"/>
        <v>0</v>
      </c>
      <c r="BD49" s="5">
        <f t="shared" si="26"/>
        <v>0</v>
      </c>
      <c r="BE49" s="5">
        <f t="shared" si="26"/>
        <v>0</v>
      </c>
      <c r="BF49" s="5">
        <f t="shared" si="26"/>
        <v>0</v>
      </c>
      <c r="BG49" s="5">
        <f t="shared" si="26"/>
        <v>0</v>
      </c>
      <c r="BH49" s="5">
        <f t="shared" si="26"/>
        <v>0</v>
      </c>
      <c r="BI49" s="5">
        <f t="shared" si="26"/>
        <v>0</v>
      </c>
      <c r="BJ49" s="5">
        <f t="shared" si="26"/>
        <v>716.66099999999994</v>
      </c>
      <c r="BK49" s="5">
        <f t="shared" si="26"/>
        <v>0</v>
      </c>
      <c r="BL49" s="5">
        <f t="shared" si="26"/>
        <v>716.66099999999994</v>
      </c>
      <c r="BM49" s="5">
        <f t="shared" si="26"/>
        <v>0</v>
      </c>
      <c r="BN49" s="5">
        <f t="shared" si="26"/>
        <v>0</v>
      </c>
      <c r="BO49" s="5">
        <f t="shared" si="26"/>
        <v>0</v>
      </c>
      <c r="BP49" s="5">
        <f t="shared" si="26"/>
        <v>0</v>
      </c>
      <c r="BQ49" s="5">
        <f t="shared" si="26"/>
        <v>0</v>
      </c>
      <c r="BR49" s="5">
        <f t="shared" si="26"/>
        <v>0</v>
      </c>
      <c r="BS49" s="5">
        <f t="shared" si="26"/>
        <v>0</v>
      </c>
      <c r="BT49" s="29">
        <f t="shared" si="26"/>
        <v>0</v>
      </c>
      <c r="BU49" s="30">
        <f t="shared" si="26"/>
        <v>0</v>
      </c>
      <c r="BV49" s="30">
        <f t="shared" si="26"/>
        <v>0</v>
      </c>
      <c r="BW49" s="30">
        <f t="shared" si="26"/>
        <v>0</v>
      </c>
      <c r="BX49" s="30">
        <f t="shared" si="26"/>
        <v>0</v>
      </c>
    </row>
    <row r="50" spans="1:76" ht="228" customHeight="1">
      <c r="A50" s="3" t="s">
        <v>266</v>
      </c>
      <c r="B50" s="4" t="s">
        <v>267</v>
      </c>
      <c r="C50" s="4" t="s">
        <v>149</v>
      </c>
      <c r="D50" s="4" t="s">
        <v>194</v>
      </c>
      <c r="E50" s="4" t="s">
        <v>151</v>
      </c>
      <c r="F50" s="4" t="s">
        <v>0</v>
      </c>
      <c r="G50" s="4" t="s">
        <v>0</v>
      </c>
      <c r="H50" s="4" t="s">
        <v>0</v>
      </c>
      <c r="I50" s="4" t="s">
        <v>0</v>
      </c>
      <c r="J50" s="4" t="s">
        <v>0</v>
      </c>
      <c r="K50" s="4" t="s">
        <v>0</v>
      </c>
      <c r="L50" s="4" t="s">
        <v>0</v>
      </c>
      <c r="M50" s="4" t="s">
        <v>0</v>
      </c>
      <c r="N50" s="4" t="s">
        <v>0</v>
      </c>
      <c r="O50" s="4" t="s">
        <v>0</v>
      </c>
      <c r="P50" s="4" t="s">
        <v>0</v>
      </c>
      <c r="Q50" s="4" t="s">
        <v>0</v>
      </c>
      <c r="R50" s="4" t="s">
        <v>0</v>
      </c>
      <c r="S50" s="4" t="s">
        <v>0</v>
      </c>
      <c r="T50" s="4" t="s">
        <v>0</v>
      </c>
      <c r="U50" s="4" t="s">
        <v>0</v>
      </c>
      <c r="V50" s="4" t="s">
        <v>0</v>
      </c>
      <c r="W50" s="4" t="s">
        <v>0</v>
      </c>
      <c r="X50" s="4" t="s">
        <v>0</v>
      </c>
      <c r="Y50" s="4" t="s">
        <v>0</v>
      </c>
      <c r="Z50" s="4" t="s">
        <v>195</v>
      </c>
      <c r="AA50" s="4" t="s">
        <v>268</v>
      </c>
      <c r="AB50" s="4" t="s">
        <v>196</v>
      </c>
      <c r="AC50" s="4" t="s">
        <v>41</v>
      </c>
      <c r="AD50" s="4" t="s">
        <v>41</v>
      </c>
      <c r="AE50" s="4" t="s">
        <v>130</v>
      </c>
      <c r="AF50" s="5">
        <v>716.66099999999994</v>
      </c>
      <c r="AG50" s="5">
        <v>716.66099999999994</v>
      </c>
      <c r="AH50" s="5">
        <v>0</v>
      </c>
      <c r="AI50" s="5">
        <v>0</v>
      </c>
      <c r="AJ50" s="5">
        <v>716.66099999999994</v>
      </c>
      <c r="AK50" s="5">
        <v>716.66099999999994</v>
      </c>
      <c r="AL50" s="5"/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26">
        <f>AG50</f>
        <v>716.66099999999994</v>
      </c>
      <c r="BK50" s="26">
        <f>AI50</f>
        <v>0</v>
      </c>
      <c r="BL50" s="26">
        <f>AK50</f>
        <v>716.66099999999994</v>
      </c>
      <c r="BM50" s="26">
        <f>AM50</f>
        <v>0</v>
      </c>
      <c r="BN50" s="26">
        <f t="shared" ref="BN50:BP52" si="27">AO50</f>
        <v>0</v>
      </c>
      <c r="BO50" s="26">
        <f t="shared" si="27"/>
        <v>0</v>
      </c>
      <c r="BP50" s="26">
        <f t="shared" si="27"/>
        <v>0</v>
      </c>
      <c r="BQ50" s="26">
        <f>AR50</f>
        <v>0</v>
      </c>
      <c r="BR50" s="26">
        <f>AS50</f>
        <v>0</v>
      </c>
      <c r="BS50" s="26">
        <f>AT50</f>
        <v>0</v>
      </c>
      <c r="BT50" s="27">
        <f>BO50*104.3%</f>
        <v>0</v>
      </c>
      <c r="BU50" s="28">
        <f>BP50*104.3%</f>
        <v>0</v>
      </c>
      <c r="BV50" s="28">
        <f>BQ50*104.3%</f>
        <v>0</v>
      </c>
      <c r="BW50" s="28">
        <f>BR50*104.3%</f>
        <v>0</v>
      </c>
      <c r="BX50" s="28">
        <f>BS50*104.3%</f>
        <v>0</v>
      </c>
    </row>
    <row r="51" spans="1:76" s="16" customFormat="1" ht="129.75" customHeight="1">
      <c r="A51" s="13" t="s">
        <v>269</v>
      </c>
      <c r="B51" s="14" t="s">
        <v>270</v>
      </c>
      <c r="C51" s="14" t="s">
        <v>94</v>
      </c>
      <c r="D51" s="14" t="s">
        <v>94</v>
      </c>
      <c r="E51" s="14" t="s">
        <v>94</v>
      </c>
      <c r="F51" s="14" t="s">
        <v>94</v>
      </c>
      <c r="G51" s="14" t="s">
        <v>94</v>
      </c>
      <c r="H51" s="14" t="s">
        <v>94</v>
      </c>
      <c r="I51" s="14" t="s">
        <v>94</v>
      </c>
      <c r="J51" s="14" t="s">
        <v>94</v>
      </c>
      <c r="K51" s="14" t="s">
        <v>94</v>
      </c>
      <c r="L51" s="14" t="s">
        <v>94</v>
      </c>
      <c r="M51" s="14" t="s">
        <v>94</v>
      </c>
      <c r="N51" s="14" t="s">
        <v>94</v>
      </c>
      <c r="O51" s="14" t="s">
        <v>94</v>
      </c>
      <c r="P51" s="14" t="s">
        <v>94</v>
      </c>
      <c r="Q51" s="14" t="s">
        <v>94</v>
      </c>
      <c r="R51" s="14" t="s">
        <v>94</v>
      </c>
      <c r="S51" s="14" t="s">
        <v>94</v>
      </c>
      <c r="T51" s="14" t="s">
        <v>94</v>
      </c>
      <c r="U51" s="14" t="s">
        <v>94</v>
      </c>
      <c r="V51" s="14" t="s">
        <v>94</v>
      </c>
      <c r="W51" s="14" t="s">
        <v>94</v>
      </c>
      <c r="X51" s="14" t="s">
        <v>94</v>
      </c>
      <c r="Y51" s="14" t="s">
        <v>94</v>
      </c>
      <c r="Z51" s="14" t="s">
        <v>94</v>
      </c>
      <c r="AA51" s="14" t="s">
        <v>94</v>
      </c>
      <c r="AB51" s="14" t="s">
        <v>94</v>
      </c>
      <c r="AC51" s="14" t="s">
        <v>94</v>
      </c>
      <c r="AD51" s="14" t="s">
        <v>94</v>
      </c>
      <c r="AE51" s="14" t="s">
        <v>94</v>
      </c>
      <c r="AF51" s="15">
        <f>AF52</f>
        <v>3418.7239999999997</v>
      </c>
      <c r="AG51" s="15">
        <f t="shared" ref="AG51:BI52" si="28">AG52</f>
        <v>2857.5949999999998</v>
      </c>
      <c r="AH51" s="15">
        <f t="shared" si="28"/>
        <v>0</v>
      </c>
      <c r="AI51" s="15">
        <f t="shared" si="28"/>
        <v>0</v>
      </c>
      <c r="AJ51" s="15">
        <f t="shared" si="28"/>
        <v>0</v>
      </c>
      <c r="AK51" s="15">
        <f t="shared" si="28"/>
        <v>0</v>
      </c>
      <c r="AL51" s="15">
        <f t="shared" si="28"/>
        <v>0</v>
      </c>
      <c r="AM51" s="15">
        <f t="shared" si="28"/>
        <v>0</v>
      </c>
      <c r="AN51" s="15">
        <f t="shared" si="28"/>
        <v>3418.7239999999997</v>
      </c>
      <c r="AO51" s="15">
        <f t="shared" si="28"/>
        <v>2857.5949999999998</v>
      </c>
      <c r="AP51" s="15">
        <f t="shared" si="28"/>
        <v>3402.0969999999998</v>
      </c>
      <c r="AQ51" s="15">
        <f t="shared" si="28"/>
        <v>0</v>
      </c>
      <c r="AR51" s="15">
        <f t="shared" si="28"/>
        <v>0</v>
      </c>
      <c r="AS51" s="15">
        <f t="shared" si="28"/>
        <v>0</v>
      </c>
      <c r="AT51" s="15">
        <f t="shared" si="28"/>
        <v>3402.0969999999998</v>
      </c>
      <c r="AU51" s="15">
        <f t="shared" si="28"/>
        <v>3402.0969999999998</v>
      </c>
      <c r="AV51" s="15">
        <f t="shared" si="28"/>
        <v>0</v>
      </c>
      <c r="AW51" s="15">
        <f t="shared" si="28"/>
        <v>0</v>
      </c>
      <c r="AX51" s="15">
        <f t="shared" si="28"/>
        <v>0</v>
      </c>
      <c r="AY51" s="15">
        <f t="shared" si="28"/>
        <v>3402.0969999999998</v>
      </c>
      <c r="AZ51" s="15">
        <f t="shared" si="28"/>
        <v>3402.0969999999998</v>
      </c>
      <c r="BA51" s="15">
        <f t="shared" si="28"/>
        <v>0</v>
      </c>
      <c r="BB51" s="15">
        <f t="shared" si="28"/>
        <v>0</v>
      </c>
      <c r="BC51" s="15">
        <f t="shared" si="28"/>
        <v>0</v>
      </c>
      <c r="BD51" s="15">
        <f t="shared" si="28"/>
        <v>3402.0969999999998</v>
      </c>
      <c r="BE51" s="15">
        <f t="shared" si="28"/>
        <v>3402.0969999999998</v>
      </c>
      <c r="BF51" s="15">
        <f t="shared" si="28"/>
        <v>0</v>
      </c>
      <c r="BG51" s="15">
        <f t="shared" si="28"/>
        <v>0</v>
      </c>
      <c r="BH51" s="15">
        <f t="shared" si="28"/>
        <v>0</v>
      </c>
      <c r="BI51" s="15">
        <f t="shared" si="28"/>
        <v>3402.0969999999998</v>
      </c>
      <c r="BJ51" s="26">
        <f>AG51</f>
        <v>2857.5949999999998</v>
      </c>
      <c r="BK51" s="26">
        <f>AI51</f>
        <v>0</v>
      </c>
      <c r="BL51" s="26">
        <f>AK51</f>
        <v>0</v>
      </c>
      <c r="BM51" s="26">
        <f>AM51</f>
        <v>0</v>
      </c>
      <c r="BN51" s="26">
        <f t="shared" si="27"/>
        <v>2857.5949999999998</v>
      </c>
      <c r="BO51" s="26">
        <f t="shared" si="27"/>
        <v>3402.0969999999998</v>
      </c>
      <c r="BP51" s="26">
        <f t="shared" si="27"/>
        <v>0</v>
      </c>
      <c r="BQ51" s="26">
        <f>AR51</f>
        <v>0</v>
      </c>
      <c r="BR51" s="26">
        <f>AS51</f>
        <v>0</v>
      </c>
      <c r="BS51" s="26">
        <f>AT51</f>
        <v>3402.0969999999998</v>
      </c>
      <c r="BT51" s="27">
        <f>BO51*104.3%</f>
        <v>3548.3871709999994</v>
      </c>
      <c r="BU51" s="28">
        <f>BP51*104.3%</f>
        <v>0</v>
      </c>
      <c r="BV51" s="28">
        <f>BQ51*104.3%</f>
        <v>0</v>
      </c>
      <c r="BW51" s="28">
        <f>BR51*104.3%</f>
        <v>0</v>
      </c>
      <c r="BX51" s="28">
        <f>BS51*104.3%</f>
        <v>3548.3871709999994</v>
      </c>
    </row>
    <row r="52" spans="1:76" ht="25.5">
      <c r="A52" s="3" t="s">
        <v>271</v>
      </c>
      <c r="B52" s="4" t="s">
        <v>272</v>
      </c>
      <c r="C52" s="4" t="s">
        <v>94</v>
      </c>
      <c r="D52" s="4" t="s">
        <v>94</v>
      </c>
      <c r="E52" s="4" t="s">
        <v>94</v>
      </c>
      <c r="F52" s="4" t="s">
        <v>94</v>
      </c>
      <c r="G52" s="4" t="s">
        <v>94</v>
      </c>
      <c r="H52" s="4" t="s">
        <v>94</v>
      </c>
      <c r="I52" s="4" t="s">
        <v>94</v>
      </c>
      <c r="J52" s="4" t="s">
        <v>94</v>
      </c>
      <c r="K52" s="4" t="s">
        <v>94</v>
      </c>
      <c r="L52" s="4" t="s">
        <v>94</v>
      </c>
      <c r="M52" s="4" t="s">
        <v>94</v>
      </c>
      <c r="N52" s="4" t="s">
        <v>94</v>
      </c>
      <c r="O52" s="4" t="s">
        <v>94</v>
      </c>
      <c r="P52" s="4" t="s">
        <v>94</v>
      </c>
      <c r="Q52" s="4" t="s">
        <v>94</v>
      </c>
      <c r="R52" s="4" t="s">
        <v>94</v>
      </c>
      <c r="S52" s="4" t="s">
        <v>94</v>
      </c>
      <c r="T52" s="4" t="s">
        <v>94</v>
      </c>
      <c r="U52" s="4" t="s">
        <v>94</v>
      </c>
      <c r="V52" s="4" t="s">
        <v>94</v>
      </c>
      <c r="W52" s="4" t="s">
        <v>94</v>
      </c>
      <c r="X52" s="4" t="s">
        <v>94</v>
      </c>
      <c r="Y52" s="4" t="s">
        <v>94</v>
      </c>
      <c r="Z52" s="4" t="s">
        <v>94</v>
      </c>
      <c r="AA52" s="4" t="s">
        <v>94</v>
      </c>
      <c r="AB52" s="4" t="s">
        <v>94</v>
      </c>
      <c r="AC52" s="4" t="s">
        <v>94</v>
      </c>
      <c r="AD52" s="4" t="s">
        <v>94</v>
      </c>
      <c r="AE52" s="4" t="s">
        <v>94</v>
      </c>
      <c r="AF52" s="5">
        <f>AF53</f>
        <v>3418.7239999999997</v>
      </c>
      <c r="AG52" s="5">
        <f t="shared" si="28"/>
        <v>2857.5949999999998</v>
      </c>
      <c r="AH52" s="5">
        <f t="shared" si="28"/>
        <v>0</v>
      </c>
      <c r="AI52" s="5">
        <f t="shared" si="28"/>
        <v>0</v>
      </c>
      <c r="AJ52" s="5">
        <f t="shared" si="28"/>
        <v>0</v>
      </c>
      <c r="AK52" s="5">
        <f t="shared" si="28"/>
        <v>0</v>
      </c>
      <c r="AL52" s="5">
        <f t="shared" si="28"/>
        <v>0</v>
      </c>
      <c r="AM52" s="5">
        <f t="shared" si="28"/>
        <v>0</v>
      </c>
      <c r="AN52" s="5">
        <f t="shared" si="28"/>
        <v>3418.7239999999997</v>
      </c>
      <c r="AO52" s="5">
        <f t="shared" si="28"/>
        <v>2857.5949999999998</v>
      </c>
      <c r="AP52" s="5">
        <f t="shared" si="28"/>
        <v>3402.0969999999998</v>
      </c>
      <c r="AQ52" s="5">
        <f t="shared" si="28"/>
        <v>0</v>
      </c>
      <c r="AR52" s="5">
        <f t="shared" si="28"/>
        <v>0</v>
      </c>
      <c r="AS52" s="5">
        <f t="shared" si="28"/>
        <v>0</v>
      </c>
      <c r="AT52" s="5">
        <f t="shared" si="28"/>
        <v>3402.0969999999998</v>
      </c>
      <c r="AU52" s="5">
        <f t="shared" si="28"/>
        <v>3402.0969999999998</v>
      </c>
      <c r="AV52" s="5">
        <f t="shared" si="28"/>
        <v>0</v>
      </c>
      <c r="AW52" s="5">
        <f t="shared" si="28"/>
        <v>0</v>
      </c>
      <c r="AX52" s="5">
        <f t="shared" si="28"/>
        <v>0</v>
      </c>
      <c r="AY52" s="5">
        <f t="shared" si="28"/>
        <v>3402.0969999999998</v>
      </c>
      <c r="AZ52" s="5">
        <f t="shared" si="28"/>
        <v>3402.0969999999998</v>
      </c>
      <c r="BA52" s="5">
        <f t="shared" si="28"/>
        <v>0</v>
      </c>
      <c r="BB52" s="5">
        <f t="shared" si="28"/>
        <v>0</v>
      </c>
      <c r="BC52" s="5">
        <f t="shared" si="28"/>
        <v>0</v>
      </c>
      <c r="BD52" s="5">
        <f t="shared" si="28"/>
        <v>3402.0969999999998</v>
      </c>
      <c r="BE52" s="5">
        <f t="shared" si="28"/>
        <v>3402.0969999999998</v>
      </c>
      <c r="BF52" s="5">
        <f t="shared" si="28"/>
        <v>0</v>
      </c>
      <c r="BG52" s="5">
        <f t="shared" si="28"/>
        <v>0</v>
      </c>
      <c r="BH52" s="5">
        <f t="shared" si="28"/>
        <v>0</v>
      </c>
      <c r="BI52" s="5">
        <f t="shared" si="28"/>
        <v>3402.0969999999998</v>
      </c>
      <c r="BJ52" s="26">
        <f>AG52</f>
        <v>2857.5949999999998</v>
      </c>
      <c r="BK52" s="26">
        <f>AI52</f>
        <v>0</v>
      </c>
      <c r="BL52" s="26">
        <f>AK52</f>
        <v>0</v>
      </c>
      <c r="BM52" s="26">
        <f>AM52</f>
        <v>0</v>
      </c>
      <c r="BN52" s="26">
        <f t="shared" si="27"/>
        <v>2857.5949999999998</v>
      </c>
      <c r="BO52" s="26">
        <f t="shared" si="27"/>
        <v>3402.0969999999998</v>
      </c>
      <c r="BP52" s="26">
        <f t="shared" si="27"/>
        <v>0</v>
      </c>
      <c r="BQ52" s="26">
        <f>AR52</f>
        <v>0</v>
      </c>
      <c r="BR52" s="26">
        <f>AS52</f>
        <v>0</v>
      </c>
      <c r="BS52" s="26">
        <f>AT52</f>
        <v>3402.0969999999998</v>
      </c>
      <c r="BT52" s="27">
        <f>BO52*104.3%</f>
        <v>3548.3871709999994</v>
      </c>
      <c r="BU52" s="28">
        <f>BP52*104.3%</f>
        <v>0</v>
      </c>
      <c r="BV52" s="28">
        <f>BQ52*104.3%</f>
        <v>0</v>
      </c>
      <c r="BW52" s="28">
        <f>BR52*104.3%</f>
        <v>0</v>
      </c>
      <c r="BX52" s="28">
        <f>BS52*104.3%</f>
        <v>3548.3871709999994</v>
      </c>
    </row>
    <row r="53" spans="1:76" ht="120.75" customHeight="1">
      <c r="A53" s="3" t="s">
        <v>273</v>
      </c>
      <c r="B53" s="4" t="s">
        <v>274</v>
      </c>
      <c r="C53" s="4" t="s">
        <v>94</v>
      </c>
      <c r="D53" s="4" t="s">
        <v>94</v>
      </c>
      <c r="E53" s="4" t="s">
        <v>94</v>
      </c>
      <c r="F53" s="4" t="s">
        <v>94</v>
      </c>
      <c r="G53" s="4" t="s">
        <v>94</v>
      </c>
      <c r="H53" s="4" t="s">
        <v>94</v>
      </c>
      <c r="I53" s="4" t="s">
        <v>94</v>
      </c>
      <c r="J53" s="4" t="s">
        <v>94</v>
      </c>
      <c r="K53" s="4" t="s">
        <v>94</v>
      </c>
      <c r="L53" s="4" t="s">
        <v>94</v>
      </c>
      <c r="M53" s="4" t="s">
        <v>94</v>
      </c>
      <c r="N53" s="4" t="s">
        <v>94</v>
      </c>
      <c r="O53" s="4" t="s">
        <v>94</v>
      </c>
      <c r="P53" s="4" t="s">
        <v>94</v>
      </c>
      <c r="Q53" s="4" t="s">
        <v>94</v>
      </c>
      <c r="R53" s="4" t="s">
        <v>94</v>
      </c>
      <c r="S53" s="4" t="s">
        <v>94</v>
      </c>
      <c r="T53" s="4" t="s">
        <v>94</v>
      </c>
      <c r="U53" s="4" t="s">
        <v>94</v>
      </c>
      <c r="V53" s="4" t="s">
        <v>94</v>
      </c>
      <c r="W53" s="4" t="s">
        <v>94</v>
      </c>
      <c r="X53" s="4" t="s">
        <v>94</v>
      </c>
      <c r="Y53" s="4" t="s">
        <v>94</v>
      </c>
      <c r="Z53" s="4" t="s">
        <v>94</v>
      </c>
      <c r="AA53" s="4" t="s">
        <v>94</v>
      </c>
      <c r="AB53" s="4" t="s">
        <v>94</v>
      </c>
      <c r="AC53" s="4" t="s">
        <v>94</v>
      </c>
      <c r="AD53" s="4" t="s">
        <v>94</v>
      </c>
      <c r="AE53" s="4" t="s">
        <v>94</v>
      </c>
      <c r="AF53" s="5">
        <f>AF54+AF55</f>
        <v>3418.7239999999997</v>
      </c>
      <c r="AG53" s="5">
        <f t="shared" ref="AG53:BX53" si="29">AG54+AG55</f>
        <v>2857.5949999999998</v>
      </c>
      <c r="AH53" s="5">
        <f t="shared" si="29"/>
        <v>0</v>
      </c>
      <c r="AI53" s="5">
        <f t="shared" si="29"/>
        <v>0</v>
      </c>
      <c r="AJ53" s="5">
        <f t="shared" si="29"/>
        <v>0</v>
      </c>
      <c r="AK53" s="5">
        <f t="shared" si="29"/>
        <v>0</v>
      </c>
      <c r="AL53" s="5">
        <f t="shared" si="29"/>
        <v>0</v>
      </c>
      <c r="AM53" s="5">
        <f t="shared" si="29"/>
        <v>0</v>
      </c>
      <c r="AN53" s="5">
        <f t="shared" si="29"/>
        <v>3418.7239999999997</v>
      </c>
      <c r="AO53" s="5">
        <f t="shared" si="29"/>
        <v>2857.5949999999998</v>
      </c>
      <c r="AP53" s="5">
        <f t="shared" si="29"/>
        <v>3402.0969999999998</v>
      </c>
      <c r="AQ53" s="5">
        <f t="shared" si="29"/>
        <v>0</v>
      </c>
      <c r="AR53" s="5">
        <f t="shared" si="29"/>
        <v>0</v>
      </c>
      <c r="AS53" s="5">
        <f t="shared" si="29"/>
        <v>0</v>
      </c>
      <c r="AT53" s="5">
        <f t="shared" si="29"/>
        <v>3402.0969999999998</v>
      </c>
      <c r="AU53" s="5">
        <f t="shared" si="29"/>
        <v>3402.0969999999998</v>
      </c>
      <c r="AV53" s="5">
        <f t="shared" si="29"/>
        <v>0</v>
      </c>
      <c r="AW53" s="5">
        <f t="shared" si="29"/>
        <v>0</v>
      </c>
      <c r="AX53" s="5">
        <f t="shared" si="29"/>
        <v>0</v>
      </c>
      <c r="AY53" s="5">
        <f t="shared" si="29"/>
        <v>3402.0969999999998</v>
      </c>
      <c r="AZ53" s="5">
        <f t="shared" si="29"/>
        <v>3402.0969999999998</v>
      </c>
      <c r="BA53" s="5">
        <f t="shared" si="29"/>
        <v>0</v>
      </c>
      <c r="BB53" s="5">
        <f t="shared" si="29"/>
        <v>0</v>
      </c>
      <c r="BC53" s="5">
        <f t="shared" si="29"/>
        <v>0</v>
      </c>
      <c r="BD53" s="5">
        <f t="shared" si="29"/>
        <v>3402.0969999999998</v>
      </c>
      <c r="BE53" s="5">
        <f t="shared" si="29"/>
        <v>3402.0969999999998</v>
      </c>
      <c r="BF53" s="5">
        <f t="shared" si="29"/>
        <v>0</v>
      </c>
      <c r="BG53" s="5">
        <f t="shared" si="29"/>
        <v>0</v>
      </c>
      <c r="BH53" s="5">
        <f t="shared" si="29"/>
        <v>0</v>
      </c>
      <c r="BI53" s="5">
        <f t="shared" si="29"/>
        <v>3402.0969999999998</v>
      </c>
      <c r="BJ53" s="5">
        <f t="shared" si="29"/>
        <v>2857.5949999999998</v>
      </c>
      <c r="BK53" s="5">
        <f t="shared" si="29"/>
        <v>0</v>
      </c>
      <c r="BL53" s="5">
        <f t="shared" si="29"/>
        <v>0</v>
      </c>
      <c r="BM53" s="5">
        <f t="shared" si="29"/>
        <v>0</v>
      </c>
      <c r="BN53" s="5">
        <f t="shared" si="29"/>
        <v>2857.5949999999998</v>
      </c>
      <c r="BO53" s="5">
        <f t="shared" si="29"/>
        <v>3402.0969999999998</v>
      </c>
      <c r="BP53" s="5">
        <f t="shared" si="29"/>
        <v>0</v>
      </c>
      <c r="BQ53" s="5">
        <f t="shared" si="29"/>
        <v>0</v>
      </c>
      <c r="BR53" s="5">
        <f t="shared" si="29"/>
        <v>0</v>
      </c>
      <c r="BS53" s="5">
        <f t="shared" si="29"/>
        <v>3402.0969999999998</v>
      </c>
      <c r="BT53" s="29">
        <f t="shared" si="29"/>
        <v>3548.3871709999994</v>
      </c>
      <c r="BU53" s="30">
        <f t="shared" si="29"/>
        <v>0</v>
      </c>
      <c r="BV53" s="30">
        <f t="shared" si="29"/>
        <v>0</v>
      </c>
      <c r="BW53" s="30">
        <f t="shared" si="29"/>
        <v>0</v>
      </c>
      <c r="BX53" s="30">
        <f t="shared" si="29"/>
        <v>3548.3871709999994</v>
      </c>
    </row>
    <row r="54" spans="1:76" ht="52.5" customHeight="1">
      <c r="A54" s="3" t="s">
        <v>275</v>
      </c>
      <c r="B54" s="4" t="s">
        <v>276</v>
      </c>
      <c r="C54" s="4" t="s">
        <v>149</v>
      </c>
      <c r="D54" s="4" t="s">
        <v>277</v>
      </c>
      <c r="E54" s="4" t="s">
        <v>151</v>
      </c>
      <c r="F54" s="4" t="s">
        <v>0</v>
      </c>
      <c r="G54" s="4" t="s">
        <v>0</v>
      </c>
      <c r="H54" s="4" t="s">
        <v>0</v>
      </c>
      <c r="I54" s="4" t="s">
        <v>0</v>
      </c>
      <c r="J54" s="4" t="s">
        <v>0</v>
      </c>
      <c r="K54" s="4" t="s">
        <v>0</v>
      </c>
      <c r="L54" s="4" t="s">
        <v>0</v>
      </c>
      <c r="M54" s="4" t="s">
        <v>0</v>
      </c>
      <c r="N54" s="4" t="s">
        <v>0</v>
      </c>
      <c r="O54" s="4" t="s">
        <v>0</v>
      </c>
      <c r="P54" s="4" t="s">
        <v>0</v>
      </c>
      <c r="Q54" s="4" t="s">
        <v>0</v>
      </c>
      <c r="R54" s="4" t="s">
        <v>0</v>
      </c>
      <c r="S54" s="4" t="s">
        <v>0</v>
      </c>
      <c r="T54" s="4" t="s">
        <v>0</v>
      </c>
      <c r="U54" s="4" t="s">
        <v>0</v>
      </c>
      <c r="V54" s="4" t="s">
        <v>0</v>
      </c>
      <c r="W54" s="4" t="s">
        <v>0</v>
      </c>
      <c r="X54" s="4" t="s">
        <v>0</v>
      </c>
      <c r="Y54" s="4" t="s">
        <v>0</v>
      </c>
      <c r="Z54" s="4" t="s">
        <v>0</v>
      </c>
      <c r="AA54" s="4" t="s">
        <v>0</v>
      </c>
      <c r="AB54" s="4" t="s">
        <v>0</v>
      </c>
      <c r="AC54" s="4" t="s">
        <v>236</v>
      </c>
      <c r="AD54" s="4" t="s">
        <v>45</v>
      </c>
      <c r="AE54" s="4" t="s">
        <v>123</v>
      </c>
      <c r="AF54" s="5">
        <v>17.14</v>
      </c>
      <c r="AG54" s="5">
        <v>17.14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17.14</v>
      </c>
      <c r="AO54" s="5">
        <v>17.14</v>
      </c>
      <c r="AP54" s="5">
        <v>17.14</v>
      </c>
      <c r="AQ54" s="5">
        <v>0</v>
      </c>
      <c r="AR54" s="5">
        <v>0</v>
      </c>
      <c r="AS54" s="5">
        <v>0</v>
      </c>
      <c r="AT54" s="5">
        <v>17.14</v>
      </c>
      <c r="AU54" s="5">
        <v>17.14</v>
      </c>
      <c r="AV54" s="5">
        <v>0</v>
      </c>
      <c r="AW54" s="5">
        <v>0</v>
      </c>
      <c r="AX54" s="5">
        <v>0</v>
      </c>
      <c r="AY54" s="5">
        <v>17.14</v>
      </c>
      <c r="AZ54" s="5">
        <v>17.14</v>
      </c>
      <c r="BA54" s="5">
        <v>0</v>
      </c>
      <c r="BB54" s="5">
        <v>0</v>
      </c>
      <c r="BC54" s="5">
        <v>0</v>
      </c>
      <c r="BD54" s="5">
        <v>17.14</v>
      </c>
      <c r="BE54" s="5">
        <v>17.14</v>
      </c>
      <c r="BF54" s="5">
        <v>0</v>
      </c>
      <c r="BG54" s="5">
        <v>0</v>
      </c>
      <c r="BH54" s="5">
        <v>0</v>
      </c>
      <c r="BI54" s="5">
        <v>17.14</v>
      </c>
      <c r="BJ54" s="26">
        <f>AG54</f>
        <v>17.14</v>
      </c>
      <c r="BK54" s="26">
        <f>AI54</f>
        <v>0</v>
      </c>
      <c r="BL54" s="26">
        <f>AK54</f>
        <v>0</v>
      </c>
      <c r="BM54" s="26">
        <f>AM54</f>
        <v>0</v>
      </c>
      <c r="BN54" s="26">
        <f>AO54</f>
        <v>17.14</v>
      </c>
      <c r="BO54" s="26">
        <f>AP54</f>
        <v>17.14</v>
      </c>
      <c r="BP54" s="26">
        <f t="shared" ref="BP54:BP55" si="30">AQ54</f>
        <v>0</v>
      </c>
      <c r="BQ54" s="26">
        <f>AR54</f>
        <v>0</v>
      </c>
      <c r="BR54" s="26">
        <f>AS54</f>
        <v>0</v>
      </c>
      <c r="BS54" s="26">
        <f>AT54</f>
        <v>17.14</v>
      </c>
      <c r="BT54" s="27">
        <f>BO54*104.3%</f>
        <v>17.877019999999998</v>
      </c>
      <c r="BU54" s="28">
        <f>BP54*104.3%</f>
        <v>0</v>
      </c>
      <c r="BV54" s="28">
        <f>BQ54*104.3%</f>
        <v>0</v>
      </c>
      <c r="BW54" s="28">
        <f>BR54*104.3%</f>
        <v>0</v>
      </c>
      <c r="BX54" s="28">
        <f>BS54*104.3%</f>
        <v>17.877019999999998</v>
      </c>
    </row>
    <row r="55" spans="1:76" ht="63.75">
      <c r="A55" s="3" t="s">
        <v>278</v>
      </c>
      <c r="B55" s="4" t="s">
        <v>279</v>
      </c>
      <c r="C55" s="4" t="s">
        <v>149</v>
      </c>
      <c r="D55" s="4" t="s">
        <v>280</v>
      </c>
      <c r="E55" s="4" t="s">
        <v>151</v>
      </c>
      <c r="F55" s="4" t="s">
        <v>0</v>
      </c>
      <c r="G55" s="4" t="s">
        <v>0</v>
      </c>
      <c r="H55" s="4" t="s">
        <v>0</v>
      </c>
      <c r="I55" s="4" t="s">
        <v>0</v>
      </c>
      <c r="J55" s="4" t="s">
        <v>0</v>
      </c>
      <c r="K55" s="4" t="s">
        <v>0</v>
      </c>
      <c r="L55" s="4" t="s">
        <v>0</v>
      </c>
      <c r="M55" s="4" t="s">
        <v>0</v>
      </c>
      <c r="N55" s="4" t="s">
        <v>0</v>
      </c>
      <c r="O55" s="4" t="s">
        <v>0</v>
      </c>
      <c r="P55" s="4" t="s">
        <v>0</v>
      </c>
      <c r="Q55" s="4" t="s">
        <v>0</v>
      </c>
      <c r="R55" s="4" t="s">
        <v>0</v>
      </c>
      <c r="S55" s="4" t="s">
        <v>0</v>
      </c>
      <c r="T55" s="4" t="s">
        <v>0</v>
      </c>
      <c r="U55" s="4" t="s">
        <v>0</v>
      </c>
      <c r="V55" s="4" t="s">
        <v>0</v>
      </c>
      <c r="W55" s="4" t="s">
        <v>0</v>
      </c>
      <c r="X55" s="4" t="s">
        <v>0</v>
      </c>
      <c r="Y55" s="4" t="s">
        <v>0</v>
      </c>
      <c r="Z55" s="4" t="s">
        <v>136</v>
      </c>
      <c r="AA55" s="4" t="s">
        <v>105</v>
      </c>
      <c r="AB55" s="4" t="s">
        <v>137</v>
      </c>
      <c r="AC55" s="4" t="s">
        <v>236</v>
      </c>
      <c r="AD55" s="4" t="s">
        <v>138</v>
      </c>
      <c r="AE55" s="4" t="s">
        <v>108</v>
      </c>
      <c r="AF55" s="5">
        <v>3401.5839999999998</v>
      </c>
      <c r="AG55" s="5">
        <v>2840.4549999999999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3401.5839999999998</v>
      </c>
      <c r="AO55" s="5">
        <v>2840.4549999999999</v>
      </c>
      <c r="AP55" s="5">
        <v>3384.9569999999999</v>
      </c>
      <c r="AQ55" s="5">
        <v>0</v>
      </c>
      <c r="AR55" s="5">
        <v>0</v>
      </c>
      <c r="AS55" s="5">
        <v>0</v>
      </c>
      <c r="AT55" s="5">
        <v>3384.9569999999999</v>
      </c>
      <c r="AU55" s="5">
        <v>3384.9569999999999</v>
      </c>
      <c r="AV55" s="5">
        <v>0</v>
      </c>
      <c r="AW55" s="5">
        <v>0</v>
      </c>
      <c r="AX55" s="5">
        <v>0</v>
      </c>
      <c r="AY55" s="5">
        <v>3384.9569999999999</v>
      </c>
      <c r="AZ55" s="5">
        <v>3384.9569999999999</v>
      </c>
      <c r="BA55" s="5">
        <v>0</v>
      </c>
      <c r="BB55" s="5">
        <v>0</v>
      </c>
      <c r="BC55" s="5">
        <v>0</v>
      </c>
      <c r="BD55" s="5">
        <v>3384.9569999999999</v>
      </c>
      <c r="BE55" s="5">
        <v>3384.9569999999999</v>
      </c>
      <c r="BF55" s="5">
        <v>0</v>
      </c>
      <c r="BG55" s="5">
        <v>0</v>
      </c>
      <c r="BH55" s="5">
        <v>0</v>
      </c>
      <c r="BI55" s="5">
        <v>3384.9569999999999</v>
      </c>
      <c r="BJ55" s="26">
        <f>AG55</f>
        <v>2840.4549999999999</v>
      </c>
      <c r="BK55" s="26">
        <f>AI55</f>
        <v>0</v>
      </c>
      <c r="BL55" s="26">
        <f>AK55</f>
        <v>0</v>
      </c>
      <c r="BM55" s="26">
        <f>AM55</f>
        <v>0</v>
      </c>
      <c r="BN55" s="26">
        <f>AO55</f>
        <v>2840.4549999999999</v>
      </c>
      <c r="BO55" s="26">
        <f>AP55</f>
        <v>3384.9569999999999</v>
      </c>
      <c r="BP55" s="26">
        <f t="shared" si="30"/>
        <v>0</v>
      </c>
      <c r="BQ55" s="26">
        <f>AR55</f>
        <v>0</v>
      </c>
      <c r="BR55" s="26">
        <f>AS55</f>
        <v>0</v>
      </c>
      <c r="BS55" s="26">
        <f>AT55</f>
        <v>3384.9569999999999</v>
      </c>
      <c r="BT55" s="27">
        <f>BO55*104.3%</f>
        <v>3530.5101509999995</v>
      </c>
      <c r="BU55" s="28">
        <f>BP55*104.3%</f>
        <v>0</v>
      </c>
      <c r="BV55" s="28">
        <f>BQ55*104.3%</f>
        <v>0</v>
      </c>
      <c r="BW55" s="28">
        <f>BR55*104.3%</f>
        <v>0</v>
      </c>
      <c r="BX55" s="28">
        <f>BS55*104.3%</f>
        <v>3530.5101509999995</v>
      </c>
    </row>
    <row r="56" spans="1:76" ht="38.25">
      <c r="A56" s="3" t="s">
        <v>281</v>
      </c>
      <c r="B56" s="4" t="s">
        <v>282</v>
      </c>
      <c r="C56" s="4" t="s">
        <v>94</v>
      </c>
      <c r="D56" s="4" t="s">
        <v>94</v>
      </c>
      <c r="E56" s="4" t="s">
        <v>94</v>
      </c>
      <c r="F56" s="4" t="s">
        <v>94</v>
      </c>
      <c r="G56" s="4" t="s">
        <v>94</v>
      </c>
      <c r="H56" s="4" t="s">
        <v>94</v>
      </c>
      <c r="I56" s="4" t="s">
        <v>94</v>
      </c>
      <c r="J56" s="4" t="s">
        <v>94</v>
      </c>
      <c r="K56" s="4" t="s">
        <v>94</v>
      </c>
      <c r="L56" s="4" t="s">
        <v>94</v>
      </c>
      <c r="M56" s="4" t="s">
        <v>94</v>
      </c>
      <c r="N56" s="4" t="s">
        <v>94</v>
      </c>
      <c r="O56" s="4" t="s">
        <v>94</v>
      </c>
      <c r="P56" s="4" t="s">
        <v>94</v>
      </c>
      <c r="Q56" s="4" t="s">
        <v>94</v>
      </c>
      <c r="R56" s="4" t="s">
        <v>94</v>
      </c>
      <c r="S56" s="4" t="s">
        <v>94</v>
      </c>
      <c r="T56" s="4" t="s">
        <v>94</v>
      </c>
      <c r="U56" s="4" t="s">
        <v>94</v>
      </c>
      <c r="V56" s="4" t="s">
        <v>94</v>
      </c>
      <c r="W56" s="4" t="s">
        <v>94</v>
      </c>
      <c r="X56" s="4" t="s">
        <v>94</v>
      </c>
      <c r="Y56" s="4" t="s">
        <v>94</v>
      </c>
      <c r="Z56" s="4" t="s">
        <v>94</v>
      </c>
      <c r="AA56" s="4" t="s">
        <v>94</v>
      </c>
      <c r="AB56" s="4" t="s">
        <v>94</v>
      </c>
      <c r="AC56" s="4" t="s">
        <v>94</v>
      </c>
      <c r="AD56" s="4" t="s">
        <v>94</v>
      </c>
      <c r="AE56" s="4" t="s">
        <v>94</v>
      </c>
      <c r="AF56" s="5">
        <f>AF57-AF52</f>
        <v>12833.126999999999</v>
      </c>
      <c r="AG56" s="5">
        <f t="shared" ref="AG56:BX56" si="31">AG57-AG52</f>
        <v>11769.951999999999</v>
      </c>
      <c r="AH56" s="5">
        <f t="shared" si="31"/>
        <v>127.97199999999999</v>
      </c>
      <c r="AI56" s="5">
        <f t="shared" si="31"/>
        <v>127.97199999999999</v>
      </c>
      <c r="AJ56" s="5">
        <f t="shared" si="31"/>
        <v>3037.3150000000001</v>
      </c>
      <c r="AK56" s="5">
        <f t="shared" si="31"/>
        <v>3037.3150000000001</v>
      </c>
      <c r="AL56" s="5">
        <f t="shared" si="31"/>
        <v>0</v>
      </c>
      <c r="AM56" s="5">
        <f t="shared" si="31"/>
        <v>0</v>
      </c>
      <c r="AN56" s="5">
        <f t="shared" si="31"/>
        <v>9667.84</v>
      </c>
      <c r="AO56" s="5">
        <f t="shared" si="31"/>
        <v>8604.6650000000009</v>
      </c>
      <c r="AP56" s="5">
        <f t="shared" si="31"/>
        <v>12499.460000000001</v>
      </c>
      <c r="AQ56" s="5">
        <f t="shared" si="31"/>
        <v>114.1</v>
      </c>
      <c r="AR56" s="5">
        <f t="shared" si="31"/>
        <v>2732.5810000000001</v>
      </c>
      <c r="AS56" s="5">
        <f t="shared" si="31"/>
        <v>0</v>
      </c>
      <c r="AT56" s="5">
        <f t="shared" si="31"/>
        <v>9652.7790000000005</v>
      </c>
      <c r="AU56" s="5">
        <f t="shared" si="31"/>
        <v>9044.8989999999994</v>
      </c>
      <c r="AV56" s="5">
        <f t="shared" si="31"/>
        <v>115.3</v>
      </c>
      <c r="AW56" s="5">
        <f t="shared" si="31"/>
        <v>23.75</v>
      </c>
      <c r="AX56" s="5">
        <f t="shared" si="31"/>
        <v>0</v>
      </c>
      <c r="AY56" s="5">
        <f t="shared" si="31"/>
        <v>8905.8490000000002</v>
      </c>
      <c r="AZ56" s="5">
        <f t="shared" si="31"/>
        <v>9212.498999999998</v>
      </c>
      <c r="BA56" s="5">
        <f t="shared" si="31"/>
        <v>119.9</v>
      </c>
      <c r="BB56" s="5">
        <f t="shared" si="31"/>
        <v>23.75</v>
      </c>
      <c r="BC56" s="5">
        <f t="shared" si="31"/>
        <v>0</v>
      </c>
      <c r="BD56" s="5">
        <f t="shared" si="31"/>
        <v>9068.8489999999983</v>
      </c>
      <c r="BE56" s="5">
        <f t="shared" si="31"/>
        <v>9045.0989999999983</v>
      </c>
      <c r="BF56" s="5">
        <f t="shared" si="31"/>
        <v>0</v>
      </c>
      <c r="BG56" s="5">
        <f t="shared" si="31"/>
        <v>0</v>
      </c>
      <c r="BH56" s="5">
        <f t="shared" si="31"/>
        <v>0</v>
      </c>
      <c r="BI56" s="5">
        <f t="shared" si="31"/>
        <v>9045.0989999999983</v>
      </c>
      <c r="BJ56" s="5">
        <f t="shared" si="31"/>
        <v>11769.951999999999</v>
      </c>
      <c r="BK56" s="5">
        <f t="shared" si="31"/>
        <v>127.97199999999999</v>
      </c>
      <c r="BL56" s="5">
        <f t="shared" si="31"/>
        <v>3037.3150000000001</v>
      </c>
      <c r="BM56" s="5">
        <f t="shared" si="31"/>
        <v>0</v>
      </c>
      <c r="BN56" s="5">
        <f t="shared" si="31"/>
        <v>8604.6650000000009</v>
      </c>
      <c r="BO56" s="5">
        <f t="shared" si="31"/>
        <v>12499.460000000001</v>
      </c>
      <c r="BP56" s="5">
        <f t="shared" si="31"/>
        <v>114.1</v>
      </c>
      <c r="BQ56" s="5">
        <f t="shared" si="31"/>
        <v>2732.5810000000001</v>
      </c>
      <c r="BR56" s="5">
        <f t="shared" si="31"/>
        <v>0</v>
      </c>
      <c r="BS56" s="5">
        <f t="shared" si="31"/>
        <v>9652.7790000000005</v>
      </c>
      <c r="BT56" s="5">
        <f t="shared" si="31"/>
        <v>13036.93678</v>
      </c>
      <c r="BU56" s="5">
        <f t="shared" si="31"/>
        <v>119.00629999999998</v>
      </c>
      <c r="BV56" s="5">
        <f t="shared" si="31"/>
        <v>2850.0819829999996</v>
      </c>
      <c r="BW56" s="5">
        <f t="shared" si="31"/>
        <v>0</v>
      </c>
      <c r="BX56" s="5">
        <f t="shared" si="31"/>
        <v>10067.848497000003</v>
      </c>
    </row>
    <row r="57" spans="1:76" ht="25.5">
      <c r="A57" s="3" t="s">
        <v>283</v>
      </c>
      <c r="B57" s="4" t="s">
        <v>284</v>
      </c>
      <c r="C57" s="4" t="s">
        <v>94</v>
      </c>
      <c r="D57" s="4" t="s">
        <v>94</v>
      </c>
      <c r="E57" s="4" t="s">
        <v>94</v>
      </c>
      <c r="F57" s="4" t="s">
        <v>94</v>
      </c>
      <c r="G57" s="4" t="s">
        <v>94</v>
      </c>
      <c r="H57" s="4" t="s">
        <v>94</v>
      </c>
      <c r="I57" s="4" t="s">
        <v>94</v>
      </c>
      <c r="J57" s="4" t="s">
        <v>94</v>
      </c>
      <c r="K57" s="4" t="s">
        <v>94</v>
      </c>
      <c r="L57" s="4" t="s">
        <v>94</v>
      </c>
      <c r="M57" s="4" t="s">
        <v>94</v>
      </c>
      <c r="N57" s="4" t="s">
        <v>94</v>
      </c>
      <c r="O57" s="4" t="s">
        <v>94</v>
      </c>
      <c r="P57" s="4" t="s">
        <v>94</v>
      </c>
      <c r="Q57" s="4" t="s">
        <v>94</v>
      </c>
      <c r="R57" s="4" t="s">
        <v>94</v>
      </c>
      <c r="S57" s="4" t="s">
        <v>94</v>
      </c>
      <c r="T57" s="4" t="s">
        <v>94</v>
      </c>
      <c r="U57" s="4" t="s">
        <v>94</v>
      </c>
      <c r="V57" s="4" t="s">
        <v>94</v>
      </c>
      <c r="W57" s="4" t="s">
        <v>94</v>
      </c>
      <c r="X57" s="4" t="s">
        <v>94</v>
      </c>
      <c r="Y57" s="4" t="s">
        <v>94</v>
      </c>
      <c r="Z57" s="4" t="s">
        <v>94</v>
      </c>
      <c r="AA57" s="4" t="s">
        <v>94</v>
      </c>
      <c r="AB57" s="4" t="s">
        <v>94</v>
      </c>
      <c r="AC57" s="4" t="s">
        <v>94</v>
      </c>
      <c r="AD57" s="4" t="s">
        <v>94</v>
      </c>
      <c r="AE57" s="4" t="s">
        <v>94</v>
      </c>
      <c r="AF57" s="5">
        <f>AF10</f>
        <v>16251.850999999999</v>
      </c>
      <c r="AG57" s="5">
        <f t="shared" ref="AG57:BX57" si="32">AG10</f>
        <v>14627.546999999999</v>
      </c>
      <c r="AH57" s="5">
        <f t="shared" si="32"/>
        <v>127.97199999999999</v>
      </c>
      <c r="AI57" s="5">
        <f t="shared" si="32"/>
        <v>127.97199999999999</v>
      </c>
      <c r="AJ57" s="5">
        <f t="shared" si="32"/>
        <v>3037.3150000000001</v>
      </c>
      <c r="AK57" s="5">
        <f t="shared" si="32"/>
        <v>3037.3150000000001</v>
      </c>
      <c r="AL57" s="5">
        <f t="shared" si="32"/>
        <v>0</v>
      </c>
      <c r="AM57" s="5">
        <f t="shared" si="32"/>
        <v>0</v>
      </c>
      <c r="AN57" s="5">
        <f t="shared" si="32"/>
        <v>13086.564</v>
      </c>
      <c r="AO57" s="5">
        <f t="shared" si="32"/>
        <v>11462.26</v>
      </c>
      <c r="AP57" s="5">
        <f t="shared" si="32"/>
        <v>15901.557000000001</v>
      </c>
      <c r="AQ57" s="5">
        <f t="shared" si="32"/>
        <v>114.1</v>
      </c>
      <c r="AR57" s="5">
        <f t="shared" si="32"/>
        <v>2732.5810000000001</v>
      </c>
      <c r="AS57" s="5">
        <f t="shared" si="32"/>
        <v>0</v>
      </c>
      <c r="AT57" s="5">
        <f t="shared" si="32"/>
        <v>13054.876</v>
      </c>
      <c r="AU57" s="5">
        <f t="shared" si="32"/>
        <v>12446.995999999999</v>
      </c>
      <c r="AV57" s="5">
        <f t="shared" si="32"/>
        <v>115.3</v>
      </c>
      <c r="AW57" s="5">
        <f t="shared" si="32"/>
        <v>23.75</v>
      </c>
      <c r="AX57" s="5">
        <f t="shared" si="32"/>
        <v>0</v>
      </c>
      <c r="AY57" s="5">
        <f t="shared" si="32"/>
        <v>12307.946</v>
      </c>
      <c r="AZ57" s="5">
        <f t="shared" si="32"/>
        <v>12614.595999999998</v>
      </c>
      <c r="BA57" s="5">
        <f t="shared" si="32"/>
        <v>119.9</v>
      </c>
      <c r="BB57" s="5">
        <f t="shared" si="32"/>
        <v>23.75</v>
      </c>
      <c r="BC57" s="5">
        <f t="shared" si="32"/>
        <v>0</v>
      </c>
      <c r="BD57" s="5">
        <f t="shared" si="32"/>
        <v>12470.945999999998</v>
      </c>
      <c r="BE57" s="5">
        <f t="shared" si="32"/>
        <v>12447.195999999998</v>
      </c>
      <c r="BF57" s="5">
        <f t="shared" si="32"/>
        <v>0</v>
      </c>
      <c r="BG57" s="5">
        <f t="shared" si="32"/>
        <v>0</v>
      </c>
      <c r="BH57" s="5">
        <f t="shared" si="32"/>
        <v>0</v>
      </c>
      <c r="BI57" s="5">
        <f t="shared" si="32"/>
        <v>12447.195999999998</v>
      </c>
      <c r="BJ57" s="5">
        <f t="shared" si="32"/>
        <v>14627.546999999999</v>
      </c>
      <c r="BK57" s="5">
        <f t="shared" si="32"/>
        <v>127.97199999999999</v>
      </c>
      <c r="BL57" s="5">
        <f t="shared" si="32"/>
        <v>3037.3150000000001</v>
      </c>
      <c r="BM57" s="5">
        <f t="shared" si="32"/>
        <v>0</v>
      </c>
      <c r="BN57" s="5">
        <f t="shared" si="32"/>
        <v>11462.26</v>
      </c>
      <c r="BO57" s="5">
        <f t="shared" si="32"/>
        <v>15901.557000000001</v>
      </c>
      <c r="BP57" s="5">
        <f t="shared" si="32"/>
        <v>114.1</v>
      </c>
      <c r="BQ57" s="5">
        <f t="shared" si="32"/>
        <v>2732.5810000000001</v>
      </c>
      <c r="BR57" s="5">
        <f t="shared" si="32"/>
        <v>0</v>
      </c>
      <c r="BS57" s="5">
        <f t="shared" si="32"/>
        <v>13054.876</v>
      </c>
      <c r="BT57" s="5">
        <f t="shared" si="32"/>
        <v>16585.323950999998</v>
      </c>
      <c r="BU57" s="5">
        <f t="shared" si="32"/>
        <v>119.00629999999998</v>
      </c>
      <c r="BV57" s="5">
        <f t="shared" si="32"/>
        <v>2850.0819829999996</v>
      </c>
      <c r="BW57" s="5">
        <f t="shared" si="32"/>
        <v>0</v>
      </c>
      <c r="BX57" s="5">
        <f t="shared" si="32"/>
        <v>13616.235668000001</v>
      </c>
    </row>
    <row r="58" spans="1:76">
      <c r="A58" s="8" t="s">
        <v>0</v>
      </c>
      <c r="B58" s="8" t="s">
        <v>0</v>
      </c>
      <c r="C58" s="8" t="s">
        <v>0</v>
      </c>
      <c r="D58" s="8" t="s">
        <v>0</v>
      </c>
      <c r="E58" s="8" t="s">
        <v>0</v>
      </c>
      <c r="F58" s="8" t="s">
        <v>0</v>
      </c>
      <c r="G58" s="8" t="s">
        <v>0</v>
      </c>
      <c r="H58" s="8" t="s">
        <v>0</v>
      </c>
      <c r="I58" s="8" t="s">
        <v>0</v>
      </c>
      <c r="J58" s="8" t="s">
        <v>0</v>
      </c>
      <c r="K58" s="8" t="s">
        <v>0</v>
      </c>
      <c r="L58" s="8" t="s">
        <v>0</v>
      </c>
      <c r="M58" s="8" t="s">
        <v>0</v>
      </c>
      <c r="N58" s="8" t="s">
        <v>0</v>
      </c>
      <c r="O58" s="8" t="s">
        <v>0</v>
      </c>
      <c r="P58" s="8" t="s">
        <v>0</v>
      </c>
      <c r="Q58" s="8" t="s">
        <v>0</v>
      </c>
      <c r="R58" s="8" t="s">
        <v>0</v>
      </c>
      <c r="S58" s="8" t="s">
        <v>0</v>
      </c>
      <c r="T58" s="8" t="s">
        <v>0</v>
      </c>
      <c r="U58" s="8" t="s">
        <v>0</v>
      </c>
      <c r="V58" s="8" t="s">
        <v>0</v>
      </c>
      <c r="W58" s="8" t="s">
        <v>0</v>
      </c>
      <c r="X58" s="8" t="s">
        <v>0</v>
      </c>
      <c r="Y58" s="8" t="s">
        <v>0</v>
      </c>
      <c r="Z58" s="8" t="s">
        <v>0</v>
      </c>
      <c r="AA58" s="8" t="s">
        <v>0</v>
      </c>
      <c r="AB58" s="8" t="s">
        <v>0</v>
      </c>
      <c r="AC58" s="8" t="s">
        <v>0</v>
      </c>
      <c r="AD58" s="8" t="s">
        <v>0</v>
      </c>
      <c r="AE58" s="8" t="s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9">
        <v>0</v>
      </c>
      <c r="BS58" s="9">
        <v>0</v>
      </c>
      <c r="BT58" s="9">
        <v>0</v>
      </c>
      <c r="BU58" s="9">
        <v>0</v>
      </c>
      <c r="BV58" s="9">
        <v>0</v>
      </c>
      <c r="BW58" s="9">
        <v>0</v>
      </c>
      <c r="BX58" s="9">
        <v>0</v>
      </c>
    </row>
    <row r="65" spans="62:76"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</row>
    <row r="89" spans="62:76"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</row>
    <row r="95" spans="62:76"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</row>
    <row r="100" spans="62:76"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</row>
    <row r="105" spans="62:76"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</row>
  </sheetData>
  <mergeCells count="62">
    <mergeCell ref="BV7:BV8"/>
    <mergeCell ref="BW7:BW8"/>
    <mergeCell ref="BX7:BX8"/>
    <mergeCell ref="BJ5:BX5"/>
    <mergeCell ref="BJ6:BN6"/>
    <mergeCell ref="BO6:BS6"/>
    <mergeCell ref="BT6:BX6"/>
    <mergeCell ref="BJ7:BJ8"/>
    <mergeCell ref="BK7:BK8"/>
    <mergeCell ref="BL7:BL8"/>
    <mergeCell ref="BM7:BM8"/>
    <mergeCell ref="BN7:BN8"/>
    <mergeCell ref="BO7:BO8"/>
    <mergeCell ref="BP7:BP8"/>
    <mergeCell ref="BQ7:BQ8"/>
    <mergeCell ref="BR7:BR8"/>
    <mergeCell ref="BS7:BS8"/>
    <mergeCell ref="BT7:BT8"/>
    <mergeCell ref="BU7:BU8"/>
    <mergeCell ref="C7:E7"/>
    <mergeCell ref="F7:I7"/>
    <mergeCell ref="J7:L7"/>
    <mergeCell ref="A1:T1"/>
    <mergeCell ref="A2:T2"/>
    <mergeCell ref="A3:T3"/>
    <mergeCell ref="A5:A8"/>
    <mergeCell ref="B5:B8"/>
    <mergeCell ref="C5:AB5"/>
    <mergeCell ref="M7:P7"/>
    <mergeCell ref="Q7:S7"/>
    <mergeCell ref="T7:V7"/>
    <mergeCell ref="W7:Y7"/>
    <mergeCell ref="Z7:AB7"/>
    <mergeCell ref="C6:V6"/>
    <mergeCell ref="W6:AB6"/>
    <mergeCell ref="AF6:AO6"/>
    <mergeCell ref="AP6:AT6"/>
    <mergeCell ref="AU6:AY6"/>
    <mergeCell ref="AC5:AC8"/>
    <mergeCell ref="AD5:AE7"/>
    <mergeCell ref="AP7:AP8"/>
    <mergeCell ref="AQ7:AQ8"/>
    <mergeCell ref="AR7:AR8"/>
    <mergeCell ref="AS7:AS8"/>
    <mergeCell ref="AF5:BI5"/>
    <mergeCell ref="AZ6:BI6"/>
    <mergeCell ref="AD9:AE9"/>
    <mergeCell ref="BF7:BI7"/>
    <mergeCell ref="AT7:AT8"/>
    <mergeCell ref="AU7:AU8"/>
    <mergeCell ref="AV7:AV8"/>
    <mergeCell ref="AW7:AW8"/>
    <mergeCell ref="AX7:AX8"/>
    <mergeCell ref="AY7:AY8"/>
    <mergeCell ref="AZ7:AZ8"/>
    <mergeCell ref="BA7:BD7"/>
    <mergeCell ref="BE7:BE8"/>
    <mergeCell ref="AF7:AG7"/>
    <mergeCell ref="AH7:AI7"/>
    <mergeCell ref="AJ7:AK7"/>
    <mergeCell ref="AL7:AM7"/>
    <mergeCell ref="AN7:AO7"/>
  </mergeCells>
  <pageMargins left="0.39370080000000002" right="0.39370080000000002" top="0.39370080000000002" bottom="0.56653540000000002" header="0.3" footer="0.3"/>
  <pageSetup paperSize="9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2021-05-14T03:03:25Z</dcterms:modified>
</cp:coreProperties>
</file>